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310" activeTab="0"/>
  </bookViews>
  <sheets>
    <sheet name="munkakörök" sheetId="1" r:id="rId1"/>
  </sheets>
  <definedNames/>
  <calcPr fullCalcOnLoad="1"/>
</workbook>
</file>

<file path=xl/sharedStrings.xml><?xml version="1.0" encoding="utf-8"?>
<sst xmlns="http://schemas.openxmlformats.org/spreadsheetml/2006/main" count="354" uniqueCount="152">
  <si>
    <t>alosztályvezető</t>
  </si>
  <si>
    <t>beosztott tűzoltó</t>
  </si>
  <si>
    <t>búvár</t>
  </si>
  <si>
    <t>csoportvezető</t>
  </si>
  <si>
    <t>előadó</t>
  </si>
  <si>
    <t>főelőadó</t>
  </si>
  <si>
    <t>főgépész</t>
  </si>
  <si>
    <t>főigazgató</t>
  </si>
  <si>
    <t>főigazgató-helyettes</t>
  </si>
  <si>
    <t>főosztályvezető</t>
  </si>
  <si>
    <t>főosztályvezető-helyettes</t>
  </si>
  <si>
    <t>főtanár</t>
  </si>
  <si>
    <t>gépjárművezető</t>
  </si>
  <si>
    <t>háttérparancsnok</t>
  </si>
  <si>
    <t>hírközpontkezelő</t>
  </si>
  <si>
    <t>hivatalvezető</t>
  </si>
  <si>
    <t>igazgató</t>
  </si>
  <si>
    <t>igazgató-helyettes</t>
  </si>
  <si>
    <t>karmester</t>
  </si>
  <si>
    <t>kiemelt főellenőr</t>
  </si>
  <si>
    <t>kiemelt főelőadó</t>
  </si>
  <si>
    <t>kiemelt főreferens</t>
  </si>
  <si>
    <t>kiemelt főtanár</t>
  </si>
  <si>
    <t>kiképző</t>
  </si>
  <si>
    <t>kirendeltségvezető</t>
  </si>
  <si>
    <t>koncertmester</t>
  </si>
  <si>
    <t>különleges szerkezelő</t>
  </si>
  <si>
    <t>matróz (gépjárművezető)</t>
  </si>
  <si>
    <t>megyei polgári védelmi felügyelő</t>
  </si>
  <si>
    <t>megyei tűzoltósági felügyelő</t>
  </si>
  <si>
    <t>munkabiztonsági főfelügyelő</t>
  </si>
  <si>
    <t>országos iparbiztonsági főfelügyelő</t>
  </si>
  <si>
    <t>országos polgári védelmi főfelügyelő</t>
  </si>
  <si>
    <t>országos tűzoltósági főfelügyelő</t>
  </si>
  <si>
    <t>osztályvezető</t>
  </si>
  <si>
    <t>osztályvezető-helyettes</t>
  </si>
  <si>
    <t>parancsnok</t>
  </si>
  <si>
    <t>segédelőadó</t>
  </si>
  <si>
    <t>szakcsoportvezető</t>
  </si>
  <si>
    <t>szakoktató</t>
  </si>
  <si>
    <t>szólamvezető</t>
  </si>
  <si>
    <t>szerparancsnok</t>
  </si>
  <si>
    <t>szolgálatparancsnok</t>
  </si>
  <si>
    <t>szolgálatparancsnok-helyettes</t>
  </si>
  <si>
    <t>technikus</t>
  </si>
  <si>
    <t>tűzoltóparancsnok</t>
  </si>
  <si>
    <t>ügyeletes</t>
  </si>
  <si>
    <t>ügyeletvezető</t>
  </si>
  <si>
    <t>vezető ügyeletes</t>
  </si>
  <si>
    <t>zenész</t>
  </si>
  <si>
    <t>HSZT</t>
  </si>
  <si>
    <t>asztalos</t>
  </si>
  <si>
    <t>autószerelő</t>
  </si>
  <si>
    <t>autóvillamossági szerelő</t>
  </si>
  <si>
    <t>büfés</t>
  </si>
  <si>
    <t>energetikus</t>
  </si>
  <si>
    <t>esztergályos</t>
  </si>
  <si>
    <t>felszolgáló</t>
  </si>
  <si>
    <t>fényképész</t>
  </si>
  <si>
    <t>festő-mázoló</t>
  </si>
  <si>
    <t>főkönyvelő</t>
  </si>
  <si>
    <t>főpénztáros</t>
  </si>
  <si>
    <t>fűtésszerelő</t>
  </si>
  <si>
    <t>gépkezelő</t>
  </si>
  <si>
    <t>gondnok</t>
  </si>
  <si>
    <t>hírfogalmazó</t>
  </si>
  <si>
    <t>karosszerialakatos</t>
  </si>
  <si>
    <t>kazánfűtő</t>
  </si>
  <si>
    <t>kertész</t>
  </si>
  <si>
    <t>konyhafőnök, konyhavezető</t>
  </si>
  <si>
    <t>konyhalány, mosogató</t>
  </si>
  <si>
    <t>könyvelő</t>
  </si>
  <si>
    <t>laboráns</t>
  </si>
  <si>
    <t>lakatos</t>
  </si>
  <si>
    <t>mérnök</t>
  </si>
  <si>
    <t>műhelyvezető</t>
  </si>
  <si>
    <t>önálló szakács</t>
  </si>
  <si>
    <t>pénztáros</t>
  </si>
  <si>
    <t>pénzügyi ügyintéző</t>
  </si>
  <si>
    <t>pszichológus</t>
  </si>
  <si>
    <t>raktáros</t>
  </si>
  <si>
    <t>raktárvezető</t>
  </si>
  <si>
    <t>részlegvezető</t>
  </si>
  <si>
    <t>revizor</t>
  </si>
  <si>
    <t>segédmunkás</t>
  </si>
  <si>
    <t>szakorvos</t>
  </si>
  <si>
    <t>számfejtő</t>
  </si>
  <si>
    <t>takarító</t>
  </si>
  <si>
    <t>telefonközpont-kezelő</t>
  </si>
  <si>
    <t>titkárnő</t>
  </si>
  <si>
    <t>újságíró</t>
  </si>
  <si>
    <t>ügykezelésvezető</t>
  </si>
  <si>
    <t>ügykezelő</t>
  </si>
  <si>
    <t>villanyszerelő</t>
  </si>
  <si>
    <t>vízszerelő</t>
  </si>
  <si>
    <t>ügyintéző I.</t>
  </si>
  <si>
    <t>KJT</t>
  </si>
  <si>
    <t>KTV</t>
  </si>
  <si>
    <t>fővárosi polgári védelmi főfelügyelő</t>
  </si>
  <si>
    <t>fővárosi tűzoltósági főfelügyelő</t>
  </si>
  <si>
    <t>fővárosi iparbiztonsági főfelügyelő</t>
  </si>
  <si>
    <t>gépész</t>
  </si>
  <si>
    <t>hajóskapitány</t>
  </si>
  <si>
    <t>hajóvezető</t>
  </si>
  <si>
    <t>iparbiztonsági felügyelő</t>
  </si>
  <si>
    <t>irodavezető</t>
  </si>
  <si>
    <t>kiképző - gépjárművezető</t>
  </si>
  <si>
    <t>megyei iparbiztonsági főfelügyelő</t>
  </si>
  <si>
    <t>megyei polgári védelmi főfelügyelő</t>
  </si>
  <si>
    <t>megyei tűzoltósági főfelügyelő</t>
  </si>
  <si>
    <t>műszaki-biztonsági tiszt (munkavédelmi)</t>
  </si>
  <si>
    <t>őrsparancsnok</t>
  </si>
  <si>
    <t>parancsnok-helyettes</t>
  </si>
  <si>
    <t>polgári védelmi felügyelő</t>
  </si>
  <si>
    <t>rajparancsnok</t>
  </si>
  <si>
    <t>referens</t>
  </si>
  <si>
    <t>ruházati főelőadó</t>
  </si>
  <si>
    <t>szolgálatvezető</t>
  </si>
  <si>
    <t>titkárságvezető</t>
  </si>
  <si>
    <t>tűzoltósági felügyelő</t>
  </si>
  <si>
    <t>vezető főügyeletes</t>
  </si>
  <si>
    <t>beszerző</t>
  </si>
  <si>
    <t>főszerkesztő</t>
  </si>
  <si>
    <t>gondnokságvezető</t>
  </si>
  <si>
    <t>több munkafolyamatot ellátó ügyviteli alkalmazott</t>
  </si>
  <si>
    <t>karbantartó</t>
  </si>
  <si>
    <t>konyhafőnök</t>
  </si>
  <si>
    <t>MT</t>
  </si>
  <si>
    <t>a</t>
  </si>
  <si>
    <t>b</t>
  </si>
  <si>
    <t>c</t>
  </si>
  <si>
    <t>b-a</t>
  </si>
  <si>
    <t>b-a (%)</t>
  </si>
  <si>
    <t>c-b</t>
  </si>
  <si>
    <t>c-b (%)</t>
  </si>
  <si>
    <t>c-a</t>
  </si>
  <si>
    <t>c-a (%)</t>
  </si>
  <si>
    <t>Összesen</t>
  </si>
  <si>
    <t>Jogsz.</t>
  </si>
  <si>
    <t>Beosztás</t>
  </si>
  <si>
    <t>Státusok száma</t>
  </si>
  <si>
    <t>Változások</t>
  </si>
  <si>
    <t>VONULÓS TŰZOLTÓK</t>
  </si>
  <si>
    <t>karmester-helyettes</t>
  </si>
  <si>
    <t>katasztrófavédelmi megbízott</t>
  </si>
  <si>
    <t>asszisztens</t>
  </si>
  <si>
    <t>postás</t>
  </si>
  <si>
    <t>KTTV</t>
  </si>
  <si>
    <t>gépszerelő, karbantartó, lakatos</t>
  </si>
  <si>
    <t>d</t>
  </si>
  <si>
    <t>d-c</t>
  </si>
  <si>
    <t>d-c (%)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</si>
</sst>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14" fontId="2" fillId="0" borderId="3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10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0" fontId="0" fillId="2" borderId="0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6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7" sqref="T7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42.7109375" style="0" bestFit="1" customWidth="1"/>
    <col min="4" max="6" width="10.140625" style="0" bestFit="1" customWidth="1"/>
    <col min="7" max="7" width="10.140625" style="0" customWidth="1"/>
    <col min="8" max="8" width="4.7109375" style="0" customWidth="1"/>
    <col min="10" max="10" width="13.7109375" style="0" bestFit="1" customWidth="1"/>
    <col min="12" max="12" width="13.7109375" style="0" bestFit="1" customWidth="1"/>
    <col min="14" max="14" width="13.7109375" style="0" bestFit="1" customWidth="1"/>
  </cols>
  <sheetData>
    <row r="2" spans="4:7" ht="12.75">
      <c r="D2" s="43" t="s">
        <v>140</v>
      </c>
      <c r="E2" s="43"/>
      <c r="F2" s="43"/>
      <c r="G2" s="26"/>
    </row>
    <row r="3" spans="2:14" ht="12.75">
      <c r="B3" s="2" t="s">
        <v>138</v>
      </c>
      <c r="C3" s="2" t="s">
        <v>139</v>
      </c>
      <c r="D3" s="3">
        <v>40878</v>
      </c>
      <c r="E3" s="3">
        <v>41000</v>
      </c>
      <c r="F3" s="3">
        <v>41244</v>
      </c>
      <c r="G3" s="27">
        <v>42036</v>
      </c>
      <c r="I3" s="43" t="s">
        <v>141</v>
      </c>
      <c r="J3" s="43"/>
      <c r="K3" s="43"/>
      <c r="L3" s="43"/>
      <c r="M3" s="43"/>
      <c r="N3" s="43"/>
    </row>
    <row r="4" spans="2:16" ht="13.5" thickBot="1">
      <c r="B4" s="14"/>
      <c r="C4" s="14"/>
      <c r="D4" s="15" t="s">
        <v>128</v>
      </c>
      <c r="E4" s="15" t="s">
        <v>129</v>
      </c>
      <c r="F4" s="15" t="s">
        <v>130</v>
      </c>
      <c r="G4" s="28" t="s">
        <v>149</v>
      </c>
      <c r="I4" s="12" t="s">
        <v>131</v>
      </c>
      <c r="J4" s="12" t="s">
        <v>132</v>
      </c>
      <c r="K4" s="12" t="s">
        <v>133</v>
      </c>
      <c r="L4" s="12" t="s">
        <v>134</v>
      </c>
      <c r="M4" s="12" t="s">
        <v>135</v>
      </c>
      <c r="N4" s="12" t="s">
        <v>136</v>
      </c>
      <c r="O4" s="12" t="s">
        <v>150</v>
      </c>
      <c r="P4" s="12" t="s">
        <v>151</v>
      </c>
    </row>
    <row r="5" spans="2:16" ht="12.75">
      <c r="B5" s="10" t="s">
        <v>50</v>
      </c>
      <c r="C5" s="10" t="s">
        <v>0</v>
      </c>
      <c r="D5" s="13">
        <v>39</v>
      </c>
      <c r="E5" s="13">
        <v>8</v>
      </c>
      <c r="F5" s="35">
        <v>8</v>
      </c>
      <c r="G5" s="13">
        <v>10</v>
      </c>
      <c r="I5" s="42">
        <f>+E5-D5</f>
        <v>-31</v>
      </c>
      <c r="J5" s="41">
        <f>+I5/D5</f>
        <v>-0.7948717948717948</v>
      </c>
      <c r="K5" s="42">
        <f>+F5-E5</f>
        <v>0</v>
      </c>
      <c r="L5" s="41">
        <f>+K5/E5</f>
        <v>0</v>
      </c>
      <c r="M5" s="42">
        <f>+F5-D5</f>
        <v>-31</v>
      </c>
      <c r="N5" s="41">
        <f>+M5/D5</f>
        <v>-0.7948717948717948</v>
      </c>
      <c r="O5" s="9">
        <f>G5-F5</f>
        <v>2</v>
      </c>
      <c r="P5" s="41">
        <f>+O5/F5</f>
        <v>0.25</v>
      </c>
    </row>
    <row r="6" spans="2:16" ht="12.75">
      <c r="B6" s="4" t="s">
        <v>50</v>
      </c>
      <c r="C6" s="16" t="s">
        <v>1</v>
      </c>
      <c r="D6" s="29">
        <v>3278</v>
      </c>
      <c r="E6" s="29">
        <v>2324</v>
      </c>
      <c r="F6" s="36">
        <v>2724</v>
      </c>
      <c r="G6" s="29">
        <v>2692</v>
      </c>
      <c r="H6" s="31"/>
      <c r="I6" s="16">
        <f aca="true" t="shared" si="0" ref="I6:I70">+E6-D6</f>
        <v>-954</v>
      </c>
      <c r="J6" s="32">
        <f aca="true" t="shared" si="1" ref="J6:J70">+I6/D6</f>
        <v>-0.2910311165344722</v>
      </c>
      <c r="K6" s="16">
        <f aca="true" t="shared" si="2" ref="K6:K70">+F6-E6</f>
        <v>400</v>
      </c>
      <c r="L6" s="32">
        <f aca="true" t="shared" si="3" ref="L6:L69">+K6/E6</f>
        <v>0.1721170395869191</v>
      </c>
      <c r="M6" s="16">
        <f aca="true" t="shared" si="4" ref="M6:M70">+F6-D6</f>
        <v>-554</v>
      </c>
      <c r="N6" s="32">
        <f aca="true" t="shared" si="5" ref="N6:N70">+M6/D6</f>
        <v>-0.16900549115314217</v>
      </c>
      <c r="O6" s="29">
        <f>G6-F6</f>
        <v>-32</v>
      </c>
      <c r="P6" s="32">
        <f aca="true" t="shared" si="6" ref="P6:P69">+O6/F6</f>
        <v>-0.011747430249632892</v>
      </c>
    </row>
    <row r="7" spans="2:16" ht="12.75">
      <c r="B7" s="4" t="s">
        <v>50</v>
      </c>
      <c r="C7" s="16" t="s">
        <v>2</v>
      </c>
      <c r="D7" s="29">
        <v>13</v>
      </c>
      <c r="E7" s="29">
        <v>0</v>
      </c>
      <c r="F7" s="36">
        <v>0</v>
      </c>
      <c r="G7" s="29">
        <v>0</v>
      </c>
      <c r="H7" s="31"/>
      <c r="I7" s="16">
        <f t="shared" si="0"/>
        <v>-13</v>
      </c>
      <c r="J7" s="32">
        <f t="shared" si="1"/>
        <v>-1</v>
      </c>
      <c r="K7" s="16">
        <f t="shared" si="2"/>
        <v>0</v>
      </c>
      <c r="L7" s="32">
        <v>0</v>
      </c>
      <c r="M7" s="16">
        <f t="shared" si="4"/>
        <v>-13</v>
      </c>
      <c r="N7" s="32">
        <f t="shared" si="5"/>
        <v>-1</v>
      </c>
      <c r="O7" s="29">
        <f aca="true" t="shared" si="7" ref="O7:O70">G7-F7</f>
        <v>0</v>
      </c>
      <c r="P7" s="32"/>
    </row>
    <row r="8" spans="2:16" ht="12.75">
      <c r="B8" s="4" t="s">
        <v>50</v>
      </c>
      <c r="C8" s="16" t="s">
        <v>3</v>
      </c>
      <c r="D8" s="29">
        <v>8</v>
      </c>
      <c r="E8" s="29">
        <v>3</v>
      </c>
      <c r="F8" s="36">
        <v>2</v>
      </c>
      <c r="G8" s="29">
        <v>2</v>
      </c>
      <c r="H8" s="31"/>
      <c r="I8" s="16">
        <f t="shared" si="0"/>
        <v>-5</v>
      </c>
      <c r="J8" s="32">
        <f t="shared" si="1"/>
        <v>-0.625</v>
      </c>
      <c r="K8" s="16">
        <f t="shared" si="2"/>
        <v>-1</v>
      </c>
      <c r="L8" s="32">
        <f t="shared" si="3"/>
        <v>-0.3333333333333333</v>
      </c>
      <c r="M8" s="16">
        <f t="shared" si="4"/>
        <v>-6</v>
      </c>
      <c r="N8" s="32">
        <f t="shared" si="5"/>
        <v>-0.75</v>
      </c>
      <c r="O8" s="29">
        <f t="shared" si="7"/>
        <v>0</v>
      </c>
      <c r="P8" s="32">
        <f t="shared" si="6"/>
        <v>0</v>
      </c>
    </row>
    <row r="9" spans="2:16" ht="12.75">
      <c r="B9" s="4" t="s">
        <v>50</v>
      </c>
      <c r="C9" s="4" t="s">
        <v>4</v>
      </c>
      <c r="D9" s="7">
        <v>9</v>
      </c>
      <c r="E9" s="7">
        <v>56</v>
      </c>
      <c r="F9" s="37">
        <v>66</v>
      </c>
      <c r="G9" s="7">
        <v>62</v>
      </c>
      <c r="I9" s="4">
        <f t="shared" si="0"/>
        <v>47</v>
      </c>
      <c r="J9" s="6">
        <f t="shared" si="1"/>
        <v>5.222222222222222</v>
      </c>
      <c r="K9" s="4">
        <f t="shared" si="2"/>
        <v>10</v>
      </c>
      <c r="L9" s="6">
        <f t="shared" si="3"/>
        <v>0.17857142857142858</v>
      </c>
      <c r="M9" s="4">
        <f t="shared" si="4"/>
        <v>57</v>
      </c>
      <c r="N9" s="6">
        <f t="shared" si="5"/>
        <v>6.333333333333333</v>
      </c>
      <c r="O9" s="7">
        <f t="shared" si="7"/>
        <v>-4</v>
      </c>
      <c r="P9" s="6">
        <f t="shared" si="6"/>
        <v>-0.06060606060606061</v>
      </c>
    </row>
    <row r="10" spans="2:16" ht="12.75">
      <c r="B10" s="4" t="s">
        <v>50</v>
      </c>
      <c r="C10" s="4" t="s">
        <v>5</v>
      </c>
      <c r="D10" s="7">
        <v>188</v>
      </c>
      <c r="E10" s="7">
        <v>550</v>
      </c>
      <c r="F10" s="37">
        <v>554</v>
      </c>
      <c r="G10" s="7">
        <v>484</v>
      </c>
      <c r="I10" s="4">
        <f t="shared" si="0"/>
        <v>362</v>
      </c>
      <c r="J10" s="6">
        <f t="shared" si="1"/>
        <v>1.925531914893617</v>
      </c>
      <c r="K10" s="4">
        <f t="shared" si="2"/>
        <v>4</v>
      </c>
      <c r="L10" s="6">
        <f t="shared" si="3"/>
        <v>0.007272727272727273</v>
      </c>
      <c r="M10" s="4">
        <f t="shared" si="4"/>
        <v>366</v>
      </c>
      <c r="N10" s="6">
        <f t="shared" si="5"/>
        <v>1.946808510638298</v>
      </c>
      <c r="O10" s="7">
        <f t="shared" si="7"/>
        <v>-70</v>
      </c>
      <c r="P10" s="6">
        <f t="shared" si="6"/>
        <v>-0.1263537906137184</v>
      </c>
    </row>
    <row r="11" spans="2:16" ht="12.75">
      <c r="B11" s="4" t="s">
        <v>50</v>
      </c>
      <c r="C11" s="16" t="s">
        <v>6</v>
      </c>
      <c r="D11" s="29">
        <v>3</v>
      </c>
      <c r="E11" s="29">
        <v>0</v>
      </c>
      <c r="F11" s="36">
        <v>0</v>
      </c>
      <c r="G11" s="29">
        <v>0</v>
      </c>
      <c r="H11" s="31"/>
      <c r="I11" s="16">
        <f t="shared" si="0"/>
        <v>-3</v>
      </c>
      <c r="J11" s="32">
        <f t="shared" si="1"/>
        <v>-1</v>
      </c>
      <c r="K11" s="16">
        <f t="shared" si="2"/>
        <v>0</v>
      </c>
      <c r="L11" s="32">
        <v>0</v>
      </c>
      <c r="M11" s="16">
        <f t="shared" si="4"/>
        <v>-3</v>
      </c>
      <c r="N11" s="32">
        <f t="shared" si="5"/>
        <v>-1</v>
      </c>
      <c r="O11" s="29">
        <f t="shared" si="7"/>
        <v>0</v>
      </c>
      <c r="P11" s="32"/>
    </row>
    <row r="12" spans="2:16" ht="12.75">
      <c r="B12" s="4" t="s">
        <v>50</v>
      </c>
      <c r="C12" s="4" t="s">
        <v>7</v>
      </c>
      <c r="D12" s="7">
        <v>1</v>
      </c>
      <c r="E12" s="7">
        <v>1</v>
      </c>
      <c r="F12" s="37">
        <v>1</v>
      </c>
      <c r="G12" s="7">
        <v>1</v>
      </c>
      <c r="I12" s="4">
        <f t="shared" si="0"/>
        <v>0</v>
      </c>
      <c r="J12" s="6">
        <f t="shared" si="1"/>
        <v>0</v>
      </c>
      <c r="K12" s="4">
        <f t="shared" si="2"/>
        <v>0</v>
      </c>
      <c r="L12" s="6">
        <f t="shared" si="3"/>
        <v>0</v>
      </c>
      <c r="M12" s="4">
        <f t="shared" si="4"/>
        <v>0</v>
      </c>
      <c r="N12" s="6">
        <f t="shared" si="5"/>
        <v>0</v>
      </c>
      <c r="O12" s="7">
        <f t="shared" si="7"/>
        <v>0</v>
      </c>
      <c r="P12" s="6">
        <f t="shared" si="6"/>
        <v>0</v>
      </c>
    </row>
    <row r="13" spans="2:16" ht="12.75">
      <c r="B13" s="4" t="s">
        <v>50</v>
      </c>
      <c r="C13" s="4" t="s">
        <v>8</v>
      </c>
      <c r="D13" s="7">
        <v>2</v>
      </c>
      <c r="E13" s="7">
        <v>2</v>
      </c>
      <c r="F13" s="37">
        <v>2</v>
      </c>
      <c r="G13" s="7">
        <v>2</v>
      </c>
      <c r="I13" s="4">
        <f t="shared" si="0"/>
        <v>0</v>
      </c>
      <c r="J13" s="6">
        <f t="shared" si="1"/>
        <v>0</v>
      </c>
      <c r="K13" s="4">
        <f t="shared" si="2"/>
        <v>0</v>
      </c>
      <c r="L13" s="6">
        <f t="shared" si="3"/>
        <v>0</v>
      </c>
      <c r="M13" s="4">
        <f t="shared" si="4"/>
        <v>0</v>
      </c>
      <c r="N13" s="6">
        <f t="shared" si="5"/>
        <v>0</v>
      </c>
      <c r="O13" s="7">
        <f t="shared" si="7"/>
        <v>0</v>
      </c>
      <c r="P13" s="6">
        <f t="shared" si="6"/>
        <v>0</v>
      </c>
    </row>
    <row r="14" spans="2:16" ht="12.75">
      <c r="B14" s="4" t="s">
        <v>50</v>
      </c>
      <c r="C14" s="4" t="s">
        <v>9</v>
      </c>
      <c r="D14" s="7">
        <v>16</v>
      </c>
      <c r="E14" s="7">
        <v>20</v>
      </c>
      <c r="F14" s="37">
        <v>23</v>
      </c>
      <c r="G14" s="7">
        <v>25</v>
      </c>
      <c r="I14" s="4">
        <f t="shared" si="0"/>
        <v>4</v>
      </c>
      <c r="J14" s="6">
        <f t="shared" si="1"/>
        <v>0.25</v>
      </c>
      <c r="K14" s="4">
        <f t="shared" si="2"/>
        <v>3</v>
      </c>
      <c r="L14" s="6">
        <f t="shared" si="3"/>
        <v>0.15</v>
      </c>
      <c r="M14" s="4">
        <f t="shared" si="4"/>
        <v>7</v>
      </c>
      <c r="N14" s="6">
        <f t="shared" si="5"/>
        <v>0.4375</v>
      </c>
      <c r="O14" s="7">
        <f t="shared" si="7"/>
        <v>2</v>
      </c>
      <c r="P14" s="6">
        <f t="shared" si="6"/>
        <v>0.08695652173913043</v>
      </c>
    </row>
    <row r="15" spans="2:16" ht="12.75">
      <c r="B15" s="4" t="s">
        <v>50</v>
      </c>
      <c r="C15" s="4" t="s">
        <v>10</v>
      </c>
      <c r="D15" s="7">
        <v>18</v>
      </c>
      <c r="E15" s="7">
        <v>20</v>
      </c>
      <c r="F15" s="37">
        <v>20</v>
      </c>
      <c r="G15" s="7">
        <v>28</v>
      </c>
      <c r="I15" s="4">
        <f t="shared" si="0"/>
        <v>2</v>
      </c>
      <c r="J15" s="6">
        <f t="shared" si="1"/>
        <v>0.1111111111111111</v>
      </c>
      <c r="K15" s="4">
        <f t="shared" si="2"/>
        <v>0</v>
      </c>
      <c r="L15" s="6">
        <f t="shared" si="3"/>
        <v>0</v>
      </c>
      <c r="M15" s="4">
        <f t="shared" si="4"/>
        <v>2</v>
      </c>
      <c r="N15" s="6">
        <f t="shared" si="5"/>
        <v>0.1111111111111111</v>
      </c>
      <c r="O15" s="7">
        <f t="shared" si="7"/>
        <v>8</v>
      </c>
      <c r="P15" s="6">
        <f t="shared" si="6"/>
        <v>0.4</v>
      </c>
    </row>
    <row r="16" spans="2:16" ht="12.75">
      <c r="B16" s="4" t="s">
        <v>50</v>
      </c>
      <c r="C16" s="4" t="s">
        <v>11</v>
      </c>
      <c r="D16" s="7">
        <v>4</v>
      </c>
      <c r="E16" s="7">
        <v>1</v>
      </c>
      <c r="F16" s="37">
        <v>1</v>
      </c>
      <c r="G16" s="7">
        <v>1</v>
      </c>
      <c r="I16" s="4">
        <f t="shared" si="0"/>
        <v>-3</v>
      </c>
      <c r="J16" s="6">
        <f t="shared" si="1"/>
        <v>-0.75</v>
      </c>
      <c r="K16" s="4">
        <f t="shared" si="2"/>
        <v>0</v>
      </c>
      <c r="L16" s="6">
        <f t="shared" si="3"/>
        <v>0</v>
      </c>
      <c r="M16" s="4">
        <f t="shared" si="4"/>
        <v>-3</v>
      </c>
      <c r="N16" s="6">
        <f t="shared" si="5"/>
        <v>-0.75</v>
      </c>
      <c r="O16" s="7">
        <f t="shared" si="7"/>
        <v>0</v>
      </c>
      <c r="P16" s="6">
        <f t="shared" si="6"/>
        <v>0</v>
      </c>
    </row>
    <row r="17" spans="2:16" ht="12.75">
      <c r="B17" s="4" t="s">
        <v>50</v>
      </c>
      <c r="C17" s="4" t="s">
        <v>100</v>
      </c>
      <c r="D17" s="7">
        <v>0</v>
      </c>
      <c r="E17" s="7">
        <v>1</v>
      </c>
      <c r="F17" s="37">
        <v>1</v>
      </c>
      <c r="G17" s="7">
        <v>1</v>
      </c>
      <c r="I17" s="4">
        <f t="shared" si="0"/>
        <v>1</v>
      </c>
      <c r="J17" s="6"/>
      <c r="K17" s="4">
        <f t="shared" si="2"/>
        <v>0</v>
      </c>
      <c r="L17" s="6">
        <f t="shared" si="3"/>
        <v>0</v>
      </c>
      <c r="M17" s="4">
        <f t="shared" si="4"/>
        <v>1</v>
      </c>
      <c r="N17" s="6"/>
      <c r="O17" s="7">
        <f t="shared" si="7"/>
        <v>0</v>
      </c>
      <c r="P17" s="6">
        <f t="shared" si="6"/>
        <v>0</v>
      </c>
    </row>
    <row r="18" spans="2:16" ht="12.75">
      <c r="B18" s="4" t="s">
        <v>50</v>
      </c>
      <c r="C18" s="4" t="s">
        <v>98</v>
      </c>
      <c r="D18" s="7">
        <v>0</v>
      </c>
      <c r="E18" s="7">
        <v>1</v>
      </c>
      <c r="F18" s="37">
        <v>1</v>
      </c>
      <c r="G18" s="7">
        <v>1</v>
      </c>
      <c r="I18" s="4">
        <f t="shared" si="0"/>
        <v>1</v>
      </c>
      <c r="J18" s="6"/>
      <c r="K18" s="4">
        <f t="shared" si="2"/>
        <v>0</v>
      </c>
      <c r="L18" s="6">
        <f t="shared" si="3"/>
        <v>0</v>
      </c>
      <c r="M18" s="4">
        <f t="shared" si="4"/>
        <v>1</v>
      </c>
      <c r="N18" s="6"/>
      <c r="O18" s="7">
        <f t="shared" si="7"/>
        <v>0</v>
      </c>
      <c r="P18" s="6">
        <f t="shared" si="6"/>
        <v>0</v>
      </c>
    </row>
    <row r="19" spans="2:16" ht="12.75">
      <c r="B19" s="4" t="s">
        <v>50</v>
      </c>
      <c r="C19" s="4" t="s">
        <v>99</v>
      </c>
      <c r="D19" s="7">
        <v>0</v>
      </c>
      <c r="E19" s="7">
        <v>1</v>
      </c>
      <c r="F19" s="37">
        <v>1</v>
      </c>
      <c r="G19" s="7">
        <v>1</v>
      </c>
      <c r="I19" s="4">
        <f t="shared" si="0"/>
        <v>1</v>
      </c>
      <c r="J19" s="6"/>
      <c r="K19" s="4">
        <f t="shared" si="2"/>
        <v>0</v>
      </c>
      <c r="L19" s="6">
        <f t="shared" si="3"/>
        <v>0</v>
      </c>
      <c r="M19" s="4">
        <f t="shared" si="4"/>
        <v>1</v>
      </c>
      <c r="N19" s="6"/>
      <c r="O19" s="7">
        <f t="shared" si="7"/>
        <v>0</v>
      </c>
      <c r="P19" s="6">
        <f t="shared" si="6"/>
        <v>0</v>
      </c>
    </row>
    <row r="20" spans="2:16" ht="12.75">
      <c r="B20" s="4" t="s">
        <v>50</v>
      </c>
      <c r="C20" s="16" t="s">
        <v>101</v>
      </c>
      <c r="D20" s="29">
        <v>0</v>
      </c>
      <c r="E20" s="29">
        <v>3</v>
      </c>
      <c r="F20" s="36">
        <v>3</v>
      </c>
      <c r="G20" s="29">
        <v>3</v>
      </c>
      <c r="H20" s="31"/>
      <c r="I20" s="16">
        <f t="shared" si="0"/>
        <v>3</v>
      </c>
      <c r="J20" s="32"/>
      <c r="K20" s="16">
        <f t="shared" si="2"/>
        <v>0</v>
      </c>
      <c r="L20" s="32">
        <f t="shared" si="3"/>
        <v>0</v>
      </c>
      <c r="M20" s="16">
        <f t="shared" si="4"/>
        <v>3</v>
      </c>
      <c r="N20" s="32"/>
      <c r="O20" s="29">
        <f t="shared" si="7"/>
        <v>0</v>
      </c>
      <c r="P20" s="32">
        <f t="shared" si="6"/>
        <v>0</v>
      </c>
    </row>
    <row r="21" spans="2:16" ht="12.75">
      <c r="B21" s="4" t="s">
        <v>50</v>
      </c>
      <c r="C21" s="16" t="s">
        <v>12</v>
      </c>
      <c r="D21" s="29">
        <v>2567</v>
      </c>
      <c r="E21" s="29">
        <v>2927</v>
      </c>
      <c r="F21" s="36">
        <v>2967</v>
      </c>
      <c r="G21" s="29">
        <v>2950</v>
      </c>
      <c r="H21" s="31"/>
      <c r="I21" s="16">
        <f t="shared" si="0"/>
        <v>360</v>
      </c>
      <c r="J21" s="32">
        <f t="shared" si="1"/>
        <v>0.14024152707440593</v>
      </c>
      <c r="K21" s="16">
        <f t="shared" si="2"/>
        <v>40</v>
      </c>
      <c r="L21" s="32">
        <f t="shared" si="3"/>
        <v>0.013665869490946362</v>
      </c>
      <c r="M21" s="16">
        <f t="shared" si="4"/>
        <v>400</v>
      </c>
      <c r="N21" s="32">
        <f t="shared" si="5"/>
        <v>0.15582391897156214</v>
      </c>
      <c r="O21" s="29">
        <f t="shared" si="7"/>
        <v>-17</v>
      </c>
      <c r="P21" s="32">
        <f t="shared" si="6"/>
        <v>-0.005729693292888439</v>
      </c>
    </row>
    <row r="22" spans="2:16" ht="12.75">
      <c r="B22" s="4" t="s">
        <v>50</v>
      </c>
      <c r="C22" s="16" t="s">
        <v>102</v>
      </c>
      <c r="D22" s="29">
        <v>0</v>
      </c>
      <c r="E22" s="29">
        <v>3</v>
      </c>
      <c r="F22" s="36">
        <v>3</v>
      </c>
      <c r="G22" s="29">
        <v>3</v>
      </c>
      <c r="H22" s="31"/>
      <c r="I22" s="16">
        <f t="shared" si="0"/>
        <v>3</v>
      </c>
      <c r="J22" s="32"/>
      <c r="K22" s="16">
        <f t="shared" si="2"/>
        <v>0</v>
      </c>
      <c r="L22" s="32">
        <f t="shared" si="3"/>
        <v>0</v>
      </c>
      <c r="M22" s="16">
        <f t="shared" si="4"/>
        <v>3</v>
      </c>
      <c r="N22" s="32"/>
      <c r="O22" s="29">
        <f t="shared" si="7"/>
        <v>0</v>
      </c>
      <c r="P22" s="32">
        <f t="shared" si="6"/>
        <v>0</v>
      </c>
    </row>
    <row r="23" spans="2:16" ht="12.75">
      <c r="B23" s="4" t="s">
        <v>50</v>
      </c>
      <c r="C23" s="16" t="s">
        <v>103</v>
      </c>
      <c r="D23" s="29">
        <v>0</v>
      </c>
      <c r="E23" s="29">
        <v>3</v>
      </c>
      <c r="F23" s="36">
        <v>3</v>
      </c>
      <c r="G23" s="29">
        <v>3</v>
      </c>
      <c r="H23" s="31"/>
      <c r="I23" s="16">
        <f t="shared" si="0"/>
        <v>3</v>
      </c>
      <c r="J23" s="32"/>
      <c r="K23" s="16">
        <f t="shared" si="2"/>
        <v>0</v>
      </c>
      <c r="L23" s="32">
        <f t="shared" si="3"/>
        <v>0</v>
      </c>
      <c r="M23" s="16">
        <f t="shared" si="4"/>
        <v>3</v>
      </c>
      <c r="N23" s="32"/>
      <c r="O23" s="29">
        <f t="shared" si="7"/>
        <v>0</v>
      </c>
      <c r="P23" s="32">
        <f t="shared" si="6"/>
        <v>0</v>
      </c>
    </row>
    <row r="24" spans="2:16" ht="12.75">
      <c r="B24" s="4" t="s">
        <v>50</v>
      </c>
      <c r="C24" s="16" t="s">
        <v>13</v>
      </c>
      <c r="D24" s="29">
        <v>6</v>
      </c>
      <c r="E24" s="29">
        <v>0</v>
      </c>
      <c r="F24" s="36">
        <v>0</v>
      </c>
      <c r="G24" s="29">
        <v>0</v>
      </c>
      <c r="H24" s="31"/>
      <c r="I24" s="16">
        <f t="shared" si="0"/>
        <v>-6</v>
      </c>
      <c r="J24" s="32">
        <f t="shared" si="1"/>
        <v>-1</v>
      </c>
      <c r="K24" s="16">
        <f t="shared" si="2"/>
        <v>0</v>
      </c>
      <c r="L24" s="32"/>
      <c r="M24" s="16">
        <f t="shared" si="4"/>
        <v>-6</v>
      </c>
      <c r="N24" s="32">
        <f t="shared" si="5"/>
        <v>-1</v>
      </c>
      <c r="O24" s="29">
        <f t="shared" si="7"/>
        <v>0</v>
      </c>
      <c r="P24" s="32"/>
    </row>
    <row r="25" spans="2:16" ht="12.75">
      <c r="B25" s="4" t="s">
        <v>50</v>
      </c>
      <c r="C25" s="4" t="s">
        <v>14</v>
      </c>
      <c r="D25" s="7">
        <v>48</v>
      </c>
      <c r="E25" s="7">
        <v>0</v>
      </c>
      <c r="F25" s="37">
        <v>0</v>
      </c>
      <c r="G25" s="7">
        <v>0</v>
      </c>
      <c r="I25" s="4">
        <f t="shared" si="0"/>
        <v>-48</v>
      </c>
      <c r="J25" s="6">
        <f t="shared" si="1"/>
        <v>-1</v>
      </c>
      <c r="K25" s="4">
        <f t="shared" si="2"/>
        <v>0</v>
      </c>
      <c r="L25" s="6"/>
      <c r="M25" s="4">
        <f t="shared" si="4"/>
        <v>-48</v>
      </c>
      <c r="N25" s="6">
        <f t="shared" si="5"/>
        <v>-1</v>
      </c>
      <c r="O25" s="7">
        <f t="shared" si="7"/>
        <v>0</v>
      </c>
      <c r="P25" s="6"/>
    </row>
    <row r="26" spans="2:16" ht="12.75">
      <c r="B26" s="4" t="s">
        <v>50</v>
      </c>
      <c r="C26" s="4" t="s">
        <v>15</v>
      </c>
      <c r="D26" s="7">
        <v>1</v>
      </c>
      <c r="E26" s="7">
        <v>21</v>
      </c>
      <c r="F26" s="37">
        <v>21</v>
      </c>
      <c r="G26" s="7">
        <v>22</v>
      </c>
      <c r="I26" s="4">
        <f t="shared" si="0"/>
        <v>20</v>
      </c>
      <c r="J26" s="6">
        <f t="shared" si="1"/>
        <v>20</v>
      </c>
      <c r="K26" s="4">
        <f t="shared" si="2"/>
        <v>0</v>
      </c>
      <c r="L26" s="6">
        <f t="shared" si="3"/>
        <v>0</v>
      </c>
      <c r="M26" s="4">
        <f t="shared" si="4"/>
        <v>20</v>
      </c>
      <c r="N26" s="6">
        <f t="shared" si="5"/>
        <v>20</v>
      </c>
      <c r="O26" s="7">
        <f t="shared" si="7"/>
        <v>1</v>
      </c>
      <c r="P26" s="6">
        <f t="shared" si="6"/>
        <v>0.047619047619047616</v>
      </c>
    </row>
    <row r="27" spans="2:16" ht="12.75">
      <c r="B27" s="4" t="s">
        <v>50</v>
      </c>
      <c r="C27" s="4" t="s">
        <v>16</v>
      </c>
      <c r="D27" s="7">
        <v>22</v>
      </c>
      <c r="E27" s="7">
        <v>22</v>
      </c>
      <c r="F27" s="37">
        <v>22</v>
      </c>
      <c r="G27" s="7">
        <v>22</v>
      </c>
      <c r="I27" s="4">
        <f t="shared" si="0"/>
        <v>0</v>
      </c>
      <c r="J27" s="6">
        <f t="shared" si="1"/>
        <v>0</v>
      </c>
      <c r="K27" s="4">
        <f t="shared" si="2"/>
        <v>0</v>
      </c>
      <c r="L27" s="6">
        <f t="shared" si="3"/>
        <v>0</v>
      </c>
      <c r="M27" s="4">
        <f t="shared" si="4"/>
        <v>0</v>
      </c>
      <c r="N27" s="6">
        <f t="shared" si="5"/>
        <v>0</v>
      </c>
      <c r="O27" s="7">
        <f t="shared" si="7"/>
        <v>0</v>
      </c>
      <c r="P27" s="6">
        <f t="shared" si="6"/>
        <v>0</v>
      </c>
    </row>
    <row r="28" spans="2:16" ht="12.75">
      <c r="B28" s="4" t="s">
        <v>50</v>
      </c>
      <c r="C28" s="4" t="s">
        <v>17</v>
      </c>
      <c r="D28" s="7">
        <v>44</v>
      </c>
      <c r="E28" s="7">
        <v>42</v>
      </c>
      <c r="F28" s="37">
        <v>42</v>
      </c>
      <c r="G28" s="7">
        <v>42</v>
      </c>
      <c r="I28" s="4">
        <f t="shared" si="0"/>
        <v>-2</v>
      </c>
      <c r="J28" s="6">
        <f t="shared" si="1"/>
        <v>-0.045454545454545456</v>
      </c>
      <c r="K28" s="4">
        <f t="shared" si="2"/>
        <v>0</v>
      </c>
      <c r="L28" s="6">
        <f t="shared" si="3"/>
        <v>0</v>
      </c>
      <c r="M28" s="4">
        <f t="shared" si="4"/>
        <v>-2</v>
      </c>
      <c r="N28" s="6">
        <f t="shared" si="5"/>
        <v>-0.045454545454545456</v>
      </c>
      <c r="O28" s="7">
        <f t="shared" si="7"/>
        <v>0</v>
      </c>
      <c r="P28" s="6">
        <f t="shared" si="6"/>
        <v>0</v>
      </c>
    </row>
    <row r="29" spans="2:16" ht="12.75">
      <c r="B29" s="4" t="s">
        <v>50</v>
      </c>
      <c r="C29" s="4" t="s">
        <v>104</v>
      </c>
      <c r="D29" s="7">
        <v>0</v>
      </c>
      <c r="E29" s="7">
        <v>65</v>
      </c>
      <c r="F29" s="37">
        <v>65</v>
      </c>
      <c r="G29" s="7">
        <v>65</v>
      </c>
      <c r="I29" s="4">
        <f t="shared" si="0"/>
        <v>65</v>
      </c>
      <c r="J29" s="6"/>
      <c r="K29" s="4">
        <f t="shared" si="2"/>
        <v>0</v>
      </c>
      <c r="L29" s="6">
        <f t="shared" si="3"/>
        <v>0</v>
      </c>
      <c r="M29" s="4">
        <f t="shared" si="4"/>
        <v>65</v>
      </c>
      <c r="N29" s="6"/>
      <c r="O29" s="7">
        <f t="shared" si="7"/>
        <v>0</v>
      </c>
      <c r="P29" s="6">
        <f t="shared" si="6"/>
        <v>0</v>
      </c>
    </row>
    <row r="30" spans="2:16" ht="12.75">
      <c r="B30" s="4" t="s">
        <v>50</v>
      </c>
      <c r="C30" s="4" t="s">
        <v>105</v>
      </c>
      <c r="D30" s="7">
        <v>0</v>
      </c>
      <c r="E30" s="7">
        <v>46</v>
      </c>
      <c r="F30" s="37">
        <v>44</v>
      </c>
      <c r="G30" s="7">
        <v>0</v>
      </c>
      <c r="I30" s="4">
        <f t="shared" si="0"/>
        <v>46</v>
      </c>
      <c r="J30" s="6"/>
      <c r="K30" s="4">
        <f t="shared" si="2"/>
        <v>-2</v>
      </c>
      <c r="L30" s="6">
        <f t="shared" si="3"/>
        <v>-0.043478260869565216</v>
      </c>
      <c r="M30" s="4">
        <f t="shared" si="4"/>
        <v>44</v>
      </c>
      <c r="N30" s="6"/>
      <c r="O30" s="7">
        <f t="shared" si="7"/>
        <v>-44</v>
      </c>
      <c r="P30" s="6">
        <f t="shared" si="6"/>
        <v>-1</v>
      </c>
    </row>
    <row r="31" spans="2:16" ht="12.75">
      <c r="B31" s="4" t="s">
        <v>50</v>
      </c>
      <c r="C31" s="4" t="s">
        <v>18</v>
      </c>
      <c r="D31" s="7">
        <v>1</v>
      </c>
      <c r="E31" s="7">
        <v>1</v>
      </c>
      <c r="F31" s="37">
        <v>1</v>
      </c>
      <c r="G31" s="7">
        <v>1</v>
      </c>
      <c r="I31" s="4">
        <f t="shared" si="0"/>
        <v>0</v>
      </c>
      <c r="J31" s="6">
        <f t="shared" si="1"/>
        <v>0</v>
      </c>
      <c r="K31" s="4">
        <f t="shared" si="2"/>
        <v>0</v>
      </c>
      <c r="L31" s="6">
        <f t="shared" si="3"/>
        <v>0</v>
      </c>
      <c r="M31" s="4">
        <f t="shared" si="4"/>
        <v>0</v>
      </c>
      <c r="N31" s="6">
        <f t="shared" si="5"/>
        <v>0</v>
      </c>
      <c r="O31" s="7">
        <f t="shared" si="7"/>
        <v>0</v>
      </c>
      <c r="P31" s="6">
        <f t="shared" si="6"/>
        <v>0</v>
      </c>
    </row>
    <row r="32" spans="2:16" ht="12.75">
      <c r="B32" s="4" t="s">
        <v>50</v>
      </c>
      <c r="C32" s="4" t="s">
        <v>143</v>
      </c>
      <c r="D32" s="7">
        <v>1</v>
      </c>
      <c r="E32" s="7">
        <v>1</v>
      </c>
      <c r="F32" s="37">
        <v>1</v>
      </c>
      <c r="G32" s="7">
        <v>1</v>
      </c>
      <c r="I32" s="4">
        <f t="shared" si="0"/>
        <v>0</v>
      </c>
      <c r="J32" s="6">
        <f t="shared" si="1"/>
        <v>0</v>
      </c>
      <c r="K32" s="4">
        <f t="shared" si="2"/>
        <v>0</v>
      </c>
      <c r="L32" s="6">
        <f t="shared" si="3"/>
        <v>0</v>
      </c>
      <c r="M32" s="4">
        <f t="shared" si="4"/>
        <v>0</v>
      </c>
      <c r="N32" s="6">
        <f t="shared" si="5"/>
        <v>0</v>
      </c>
      <c r="O32" s="7">
        <f t="shared" si="7"/>
        <v>0</v>
      </c>
      <c r="P32" s="6">
        <f t="shared" si="6"/>
        <v>0</v>
      </c>
    </row>
    <row r="33" spans="2:16" ht="12.75">
      <c r="B33" s="4" t="s">
        <v>50</v>
      </c>
      <c r="C33" s="4" t="s">
        <v>144</v>
      </c>
      <c r="D33" s="7">
        <v>0</v>
      </c>
      <c r="E33" s="7">
        <v>0</v>
      </c>
      <c r="F33" s="37">
        <v>0</v>
      </c>
      <c r="G33" s="7">
        <v>198</v>
      </c>
      <c r="I33" s="4">
        <f t="shared" si="0"/>
        <v>0</v>
      </c>
      <c r="J33" s="6"/>
      <c r="K33" s="4">
        <f t="shared" si="2"/>
        <v>0</v>
      </c>
      <c r="L33" s="6"/>
      <c r="M33" s="4">
        <f t="shared" si="4"/>
        <v>0</v>
      </c>
      <c r="N33" s="6"/>
      <c r="O33" s="7">
        <f t="shared" si="7"/>
        <v>198</v>
      </c>
      <c r="P33" s="6"/>
    </row>
    <row r="34" spans="2:16" ht="12.75">
      <c r="B34" s="4" t="s">
        <v>50</v>
      </c>
      <c r="C34" s="4" t="s">
        <v>19</v>
      </c>
      <c r="D34" s="7">
        <v>18</v>
      </c>
      <c r="E34" s="7">
        <v>0</v>
      </c>
      <c r="F34" s="37">
        <v>0</v>
      </c>
      <c r="G34" s="8">
        <v>0</v>
      </c>
      <c r="I34" s="4">
        <f t="shared" si="0"/>
        <v>-18</v>
      </c>
      <c r="J34" s="6">
        <f t="shared" si="1"/>
        <v>-1</v>
      </c>
      <c r="K34" s="4">
        <f t="shared" si="2"/>
        <v>0</v>
      </c>
      <c r="L34" s="6"/>
      <c r="M34" s="4">
        <f t="shared" si="4"/>
        <v>-18</v>
      </c>
      <c r="N34" s="6">
        <f t="shared" si="5"/>
        <v>-1</v>
      </c>
      <c r="O34" s="7">
        <f t="shared" si="7"/>
        <v>0</v>
      </c>
      <c r="P34" s="6"/>
    </row>
    <row r="35" spans="2:16" ht="12.75">
      <c r="B35" s="4" t="s">
        <v>50</v>
      </c>
      <c r="C35" s="4" t="s">
        <v>20</v>
      </c>
      <c r="D35" s="7">
        <v>461</v>
      </c>
      <c r="E35" s="7">
        <v>624</v>
      </c>
      <c r="F35" s="37">
        <v>593</v>
      </c>
      <c r="G35" s="7">
        <v>640</v>
      </c>
      <c r="I35" s="4">
        <f t="shared" si="0"/>
        <v>163</v>
      </c>
      <c r="J35" s="6">
        <f t="shared" si="1"/>
        <v>0.35357917570498915</v>
      </c>
      <c r="K35" s="4">
        <f t="shared" si="2"/>
        <v>-31</v>
      </c>
      <c r="L35" s="6">
        <f t="shared" si="3"/>
        <v>-0.049679487179487176</v>
      </c>
      <c r="M35" s="4">
        <f t="shared" si="4"/>
        <v>132</v>
      </c>
      <c r="N35" s="6">
        <f t="shared" si="5"/>
        <v>0.28633405639913234</v>
      </c>
      <c r="O35" s="7">
        <f t="shared" si="7"/>
        <v>47</v>
      </c>
      <c r="P35" s="6">
        <f t="shared" si="6"/>
        <v>0.07925801011804384</v>
      </c>
    </row>
    <row r="36" spans="2:16" ht="12.75">
      <c r="B36" s="4" t="s">
        <v>50</v>
      </c>
      <c r="C36" s="4" t="s">
        <v>21</v>
      </c>
      <c r="D36" s="7">
        <v>149</v>
      </c>
      <c r="E36" s="7">
        <v>432</v>
      </c>
      <c r="F36" s="37">
        <v>364</v>
      </c>
      <c r="G36" s="7">
        <v>362</v>
      </c>
      <c r="I36" s="4">
        <f t="shared" si="0"/>
        <v>283</v>
      </c>
      <c r="J36" s="6">
        <f t="shared" si="1"/>
        <v>1.8993288590604027</v>
      </c>
      <c r="K36" s="4">
        <f t="shared" si="2"/>
        <v>-68</v>
      </c>
      <c r="L36" s="6">
        <f t="shared" si="3"/>
        <v>-0.1574074074074074</v>
      </c>
      <c r="M36" s="4">
        <f t="shared" si="4"/>
        <v>215</v>
      </c>
      <c r="N36" s="6">
        <f t="shared" si="5"/>
        <v>1.4429530201342282</v>
      </c>
      <c r="O36" s="7">
        <f t="shared" si="7"/>
        <v>-2</v>
      </c>
      <c r="P36" s="6">
        <f t="shared" si="6"/>
        <v>-0.005494505494505495</v>
      </c>
    </row>
    <row r="37" spans="2:16" ht="12.75">
      <c r="B37" s="4" t="s">
        <v>50</v>
      </c>
      <c r="C37" s="4" t="s">
        <v>22</v>
      </c>
      <c r="D37" s="7">
        <v>22</v>
      </c>
      <c r="E37" s="7">
        <v>20</v>
      </c>
      <c r="F37" s="37">
        <v>20</v>
      </c>
      <c r="G37" s="7">
        <v>19</v>
      </c>
      <c r="I37" s="4">
        <f t="shared" si="0"/>
        <v>-2</v>
      </c>
      <c r="J37" s="6">
        <f t="shared" si="1"/>
        <v>-0.09090909090909091</v>
      </c>
      <c r="K37" s="4">
        <f t="shared" si="2"/>
        <v>0</v>
      </c>
      <c r="L37" s="6">
        <f t="shared" si="3"/>
        <v>0</v>
      </c>
      <c r="M37" s="4">
        <f t="shared" si="4"/>
        <v>-2</v>
      </c>
      <c r="N37" s="6">
        <f t="shared" si="5"/>
        <v>-0.09090909090909091</v>
      </c>
      <c r="O37" s="7">
        <f t="shared" si="7"/>
        <v>-1</v>
      </c>
      <c r="P37" s="6">
        <f t="shared" si="6"/>
        <v>-0.05</v>
      </c>
    </row>
    <row r="38" spans="2:16" ht="12.75">
      <c r="B38" s="4" t="s">
        <v>50</v>
      </c>
      <c r="C38" s="4" t="s">
        <v>23</v>
      </c>
      <c r="D38" s="7">
        <v>7</v>
      </c>
      <c r="E38" s="7">
        <v>0</v>
      </c>
      <c r="F38" s="37">
        <v>0</v>
      </c>
      <c r="G38" s="7">
        <v>5</v>
      </c>
      <c r="I38" s="4">
        <f t="shared" si="0"/>
        <v>-7</v>
      </c>
      <c r="J38" s="6">
        <f t="shared" si="1"/>
        <v>-1</v>
      </c>
      <c r="K38" s="4">
        <f t="shared" si="2"/>
        <v>0</v>
      </c>
      <c r="L38" s="6"/>
      <c r="M38" s="4">
        <f t="shared" si="4"/>
        <v>-7</v>
      </c>
      <c r="N38" s="6">
        <f t="shared" si="5"/>
        <v>-1</v>
      </c>
      <c r="O38" s="7">
        <f t="shared" si="7"/>
        <v>5</v>
      </c>
      <c r="P38" s="6"/>
    </row>
    <row r="39" spans="2:16" ht="12.75">
      <c r="B39" s="4" t="s">
        <v>50</v>
      </c>
      <c r="C39" s="4" t="s">
        <v>106</v>
      </c>
      <c r="D39" s="7">
        <v>0</v>
      </c>
      <c r="E39" s="7">
        <v>5</v>
      </c>
      <c r="F39" s="37">
        <v>0</v>
      </c>
      <c r="G39" s="7">
        <v>0</v>
      </c>
      <c r="I39" s="4">
        <f t="shared" si="0"/>
        <v>5</v>
      </c>
      <c r="J39" s="6"/>
      <c r="K39" s="4">
        <f t="shared" si="2"/>
        <v>-5</v>
      </c>
      <c r="L39" s="6">
        <f t="shared" si="3"/>
        <v>-1</v>
      </c>
      <c r="M39" s="4">
        <f t="shared" si="4"/>
        <v>0</v>
      </c>
      <c r="N39" s="6"/>
      <c r="O39" s="7">
        <f t="shared" si="7"/>
        <v>0</v>
      </c>
      <c r="P39" s="6"/>
    </row>
    <row r="40" spans="2:16" ht="12.75">
      <c r="B40" s="4" t="s">
        <v>50</v>
      </c>
      <c r="C40" s="4" t="s">
        <v>24</v>
      </c>
      <c r="D40" s="7">
        <v>98</v>
      </c>
      <c r="E40" s="7">
        <v>65</v>
      </c>
      <c r="F40" s="37">
        <v>65</v>
      </c>
      <c r="G40" s="7">
        <v>65</v>
      </c>
      <c r="I40" s="4">
        <f t="shared" si="0"/>
        <v>-33</v>
      </c>
      <c r="J40" s="6">
        <f t="shared" si="1"/>
        <v>-0.336734693877551</v>
      </c>
      <c r="K40" s="4">
        <f t="shared" si="2"/>
        <v>0</v>
      </c>
      <c r="L40" s="6">
        <f t="shared" si="3"/>
        <v>0</v>
      </c>
      <c r="M40" s="4">
        <f t="shared" si="4"/>
        <v>-33</v>
      </c>
      <c r="N40" s="6">
        <f t="shared" si="5"/>
        <v>-0.336734693877551</v>
      </c>
      <c r="O40" s="7">
        <f t="shared" si="7"/>
        <v>0</v>
      </c>
      <c r="P40" s="6">
        <f t="shared" si="6"/>
        <v>0</v>
      </c>
    </row>
    <row r="41" spans="2:16" ht="12.75">
      <c r="B41" s="4" t="s">
        <v>50</v>
      </c>
      <c r="C41" s="4" t="s">
        <v>25</v>
      </c>
      <c r="D41" s="7">
        <v>1</v>
      </c>
      <c r="E41" s="7">
        <v>1</v>
      </c>
      <c r="F41" s="37">
        <v>1</v>
      </c>
      <c r="G41" s="7">
        <v>1</v>
      </c>
      <c r="I41" s="4">
        <f t="shared" si="0"/>
        <v>0</v>
      </c>
      <c r="J41" s="6">
        <f t="shared" si="1"/>
        <v>0</v>
      </c>
      <c r="K41" s="4">
        <f t="shared" si="2"/>
        <v>0</v>
      </c>
      <c r="L41" s="6">
        <f t="shared" si="3"/>
        <v>0</v>
      </c>
      <c r="M41" s="4">
        <f t="shared" si="4"/>
        <v>0</v>
      </c>
      <c r="N41" s="6">
        <f t="shared" si="5"/>
        <v>0</v>
      </c>
      <c r="O41" s="7">
        <f t="shared" si="7"/>
        <v>0</v>
      </c>
      <c r="P41" s="6">
        <f t="shared" si="6"/>
        <v>0</v>
      </c>
    </row>
    <row r="42" spans="2:16" ht="12.75">
      <c r="B42" s="4" t="s">
        <v>50</v>
      </c>
      <c r="C42" s="16" t="s">
        <v>26</v>
      </c>
      <c r="D42" s="29">
        <v>902</v>
      </c>
      <c r="E42" s="29">
        <v>1249</v>
      </c>
      <c r="F42" s="36">
        <v>1249</v>
      </c>
      <c r="G42" s="29">
        <v>1250</v>
      </c>
      <c r="H42" s="31"/>
      <c r="I42" s="16">
        <f t="shared" si="0"/>
        <v>347</v>
      </c>
      <c r="J42" s="32">
        <f t="shared" si="1"/>
        <v>0.38470066518847007</v>
      </c>
      <c r="K42" s="16">
        <f t="shared" si="2"/>
        <v>0</v>
      </c>
      <c r="L42" s="32">
        <f t="shared" si="3"/>
        <v>0</v>
      </c>
      <c r="M42" s="16">
        <f t="shared" si="4"/>
        <v>347</v>
      </c>
      <c r="N42" s="32">
        <f t="shared" si="5"/>
        <v>0.38470066518847007</v>
      </c>
      <c r="O42" s="29">
        <f t="shared" si="7"/>
        <v>1</v>
      </c>
      <c r="P42" s="32">
        <f t="shared" si="6"/>
        <v>0.0008006405124099279</v>
      </c>
    </row>
    <row r="43" spans="2:16" ht="12.75">
      <c r="B43" s="4" t="s">
        <v>50</v>
      </c>
      <c r="C43" s="16" t="s">
        <v>27</v>
      </c>
      <c r="D43" s="29">
        <v>3</v>
      </c>
      <c r="E43" s="29">
        <v>3</v>
      </c>
      <c r="F43" s="36">
        <v>3</v>
      </c>
      <c r="G43" s="29">
        <v>3</v>
      </c>
      <c r="H43" s="31"/>
      <c r="I43" s="16">
        <f t="shared" si="0"/>
        <v>0</v>
      </c>
      <c r="J43" s="32">
        <f t="shared" si="1"/>
        <v>0</v>
      </c>
      <c r="K43" s="16">
        <f t="shared" si="2"/>
        <v>0</v>
      </c>
      <c r="L43" s="32">
        <f t="shared" si="3"/>
        <v>0</v>
      </c>
      <c r="M43" s="16">
        <f t="shared" si="4"/>
        <v>0</v>
      </c>
      <c r="N43" s="32">
        <f t="shared" si="5"/>
        <v>0</v>
      </c>
      <c r="O43" s="29">
        <f t="shared" si="7"/>
        <v>0</v>
      </c>
      <c r="P43" s="32">
        <f t="shared" si="6"/>
        <v>0</v>
      </c>
    </row>
    <row r="44" spans="2:16" ht="12.75">
      <c r="B44" s="4" t="s">
        <v>50</v>
      </c>
      <c r="C44" s="4" t="s">
        <v>107</v>
      </c>
      <c r="D44" s="7">
        <v>0</v>
      </c>
      <c r="E44" s="7">
        <v>19</v>
      </c>
      <c r="F44" s="37">
        <v>19</v>
      </c>
      <c r="G44" s="7">
        <v>19</v>
      </c>
      <c r="I44" s="4">
        <f t="shared" si="0"/>
        <v>19</v>
      </c>
      <c r="J44" s="6"/>
      <c r="K44" s="4">
        <f t="shared" si="2"/>
        <v>0</v>
      </c>
      <c r="L44" s="6">
        <f t="shared" si="3"/>
        <v>0</v>
      </c>
      <c r="M44" s="4">
        <f t="shared" si="4"/>
        <v>19</v>
      </c>
      <c r="N44" s="6"/>
      <c r="O44" s="7">
        <f t="shared" si="7"/>
        <v>0</v>
      </c>
      <c r="P44" s="6">
        <f t="shared" si="6"/>
        <v>0</v>
      </c>
    </row>
    <row r="45" spans="2:16" ht="12.75">
      <c r="B45" s="4" t="s">
        <v>50</v>
      </c>
      <c r="C45" s="4" t="s">
        <v>28</v>
      </c>
      <c r="D45" s="7">
        <v>19</v>
      </c>
      <c r="E45" s="7">
        <v>0</v>
      </c>
      <c r="F45" s="37">
        <v>0</v>
      </c>
      <c r="G45" s="7">
        <v>0</v>
      </c>
      <c r="I45" s="4">
        <f t="shared" si="0"/>
        <v>-19</v>
      </c>
      <c r="J45" s="6">
        <f t="shared" si="1"/>
        <v>-1</v>
      </c>
      <c r="K45" s="4">
        <f t="shared" si="2"/>
        <v>0</v>
      </c>
      <c r="L45" s="6"/>
      <c r="M45" s="4">
        <f t="shared" si="4"/>
        <v>-19</v>
      </c>
      <c r="N45" s="6">
        <f t="shared" si="5"/>
        <v>-1</v>
      </c>
      <c r="O45" s="7">
        <f t="shared" si="7"/>
        <v>0</v>
      </c>
      <c r="P45" s="6"/>
    </row>
    <row r="46" spans="2:16" ht="12.75">
      <c r="B46" s="4" t="s">
        <v>50</v>
      </c>
      <c r="C46" s="4" t="s">
        <v>108</v>
      </c>
      <c r="D46" s="7">
        <v>0</v>
      </c>
      <c r="E46" s="7">
        <v>19</v>
      </c>
      <c r="F46" s="37">
        <v>19</v>
      </c>
      <c r="G46" s="7">
        <v>19</v>
      </c>
      <c r="I46" s="4">
        <f t="shared" si="0"/>
        <v>19</v>
      </c>
      <c r="J46" s="6"/>
      <c r="K46" s="4">
        <f t="shared" si="2"/>
        <v>0</v>
      </c>
      <c r="L46" s="6">
        <f t="shared" si="3"/>
        <v>0</v>
      </c>
      <c r="M46" s="4">
        <f t="shared" si="4"/>
        <v>19</v>
      </c>
      <c r="N46" s="6"/>
      <c r="O46" s="7">
        <f t="shared" si="7"/>
        <v>0</v>
      </c>
      <c r="P46" s="6">
        <f t="shared" si="6"/>
        <v>0</v>
      </c>
    </row>
    <row r="47" spans="2:16" ht="12.75">
      <c r="B47" s="4" t="s">
        <v>50</v>
      </c>
      <c r="C47" s="4" t="s">
        <v>29</v>
      </c>
      <c r="D47" s="7">
        <v>19</v>
      </c>
      <c r="E47" s="7">
        <v>0</v>
      </c>
      <c r="F47" s="37">
        <v>0</v>
      </c>
      <c r="G47" s="7">
        <v>0</v>
      </c>
      <c r="I47" s="4">
        <f t="shared" si="0"/>
        <v>-19</v>
      </c>
      <c r="J47" s="6">
        <f t="shared" si="1"/>
        <v>-1</v>
      </c>
      <c r="K47" s="4">
        <f t="shared" si="2"/>
        <v>0</v>
      </c>
      <c r="L47" s="6"/>
      <c r="M47" s="4">
        <f t="shared" si="4"/>
        <v>-19</v>
      </c>
      <c r="N47" s="6">
        <f t="shared" si="5"/>
        <v>-1</v>
      </c>
      <c r="O47" s="7">
        <f t="shared" si="7"/>
        <v>0</v>
      </c>
      <c r="P47" s="6"/>
    </row>
    <row r="48" spans="2:16" ht="12.75">
      <c r="B48" s="4" t="s">
        <v>50</v>
      </c>
      <c r="C48" s="4" t="s">
        <v>109</v>
      </c>
      <c r="D48" s="7">
        <v>0</v>
      </c>
      <c r="E48" s="7">
        <v>19</v>
      </c>
      <c r="F48" s="37">
        <v>19</v>
      </c>
      <c r="G48" s="7">
        <v>19</v>
      </c>
      <c r="I48" s="4">
        <f t="shared" si="0"/>
        <v>19</v>
      </c>
      <c r="J48" s="6"/>
      <c r="K48" s="4">
        <f t="shared" si="2"/>
        <v>0</v>
      </c>
      <c r="L48" s="6">
        <f t="shared" si="3"/>
        <v>0</v>
      </c>
      <c r="M48" s="4">
        <f t="shared" si="4"/>
        <v>19</v>
      </c>
      <c r="N48" s="6"/>
      <c r="O48" s="7">
        <f t="shared" si="7"/>
        <v>0</v>
      </c>
      <c r="P48" s="6">
        <f t="shared" si="6"/>
        <v>0</v>
      </c>
    </row>
    <row r="49" spans="2:16" ht="12.75">
      <c r="B49" s="4" t="s">
        <v>50</v>
      </c>
      <c r="C49" s="4" t="s">
        <v>30</v>
      </c>
      <c r="D49" s="7">
        <v>2</v>
      </c>
      <c r="E49" s="7">
        <v>0</v>
      </c>
      <c r="F49" s="37">
        <v>0</v>
      </c>
      <c r="G49" s="7">
        <v>0</v>
      </c>
      <c r="I49" s="4">
        <f t="shared" si="0"/>
        <v>-2</v>
      </c>
      <c r="J49" s="6">
        <f t="shared" si="1"/>
        <v>-1</v>
      </c>
      <c r="K49" s="4">
        <f t="shared" si="2"/>
        <v>0</v>
      </c>
      <c r="L49" s="6"/>
      <c r="M49" s="4">
        <f t="shared" si="4"/>
        <v>-2</v>
      </c>
      <c r="N49" s="6">
        <f t="shared" si="5"/>
        <v>-1</v>
      </c>
      <c r="O49" s="7">
        <f t="shared" si="7"/>
        <v>0</v>
      </c>
      <c r="P49" s="6"/>
    </row>
    <row r="50" spans="2:16" ht="12.75">
      <c r="B50" s="4" t="s">
        <v>50</v>
      </c>
      <c r="C50" s="4" t="s">
        <v>110</v>
      </c>
      <c r="D50" s="7">
        <v>0</v>
      </c>
      <c r="E50" s="7">
        <v>104</v>
      </c>
      <c r="F50" s="37">
        <v>104</v>
      </c>
      <c r="G50" s="7">
        <v>104</v>
      </c>
      <c r="I50" s="4">
        <f t="shared" si="0"/>
        <v>104</v>
      </c>
      <c r="J50" s="6"/>
      <c r="K50" s="4">
        <f t="shared" si="2"/>
        <v>0</v>
      </c>
      <c r="L50" s="6">
        <f t="shared" si="3"/>
        <v>0</v>
      </c>
      <c r="M50" s="4">
        <f t="shared" si="4"/>
        <v>104</v>
      </c>
      <c r="N50" s="6"/>
      <c r="O50" s="7">
        <f t="shared" si="7"/>
        <v>0</v>
      </c>
      <c r="P50" s="6">
        <f t="shared" si="6"/>
        <v>0</v>
      </c>
    </row>
    <row r="51" spans="2:16" ht="12.75">
      <c r="B51" s="4" t="s">
        <v>50</v>
      </c>
      <c r="C51" s="4" t="s">
        <v>31</v>
      </c>
      <c r="D51" s="7">
        <v>1</v>
      </c>
      <c r="E51" s="7">
        <v>1</v>
      </c>
      <c r="F51" s="37">
        <v>1</v>
      </c>
      <c r="G51" s="7">
        <v>1</v>
      </c>
      <c r="I51" s="4">
        <f t="shared" si="0"/>
        <v>0</v>
      </c>
      <c r="J51" s="6">
        <f t="shared" si="1"/>
        <v>0</v>
      </c>
      <c r="K51" s="4">
        <f t="shared" si="2"/>
        <v>0</v>
      </c>
      <c r="L51" s="6">
        <f t="shared" si="3"/>
        <v>0</v>
      </c>
      <c r="M51" s="4">
        <f t="shared" si="4"/>
        <v>0</v>
      </c>
      <c r="N51" s="6">
        <f t="shared" si="5"/>
        <v>0</v>
      </c>
      <c r="O51" s="7">
        <f t="shared" si="7"/>
        <v>0</v>
      </c>
      <c r="P51" s="6">
        <f t="shared" si="6"/>
        <v>0</v>
      </c>
    </row>
    <row r="52" spans="2:16" ht="12.75">
      <c r="B52" s="4" t="s">
        <v>50</v>
      </c>
      <c r="C52" s="4" t="s">
        <v>32</v>
      </c>
      <c r="D52" s="7">
        <v>1</v>
      </c>
      <c r="E52" s="7">
        <v>1</v>
      </c>
      <c r="F52" s="37">
        <v>1</v>
      </c>
      <c r="G52" s="7">
        <v>1</v>
      </c>
      <c r="I52" s="4">
        <f t="shared" si="0"/>
        <v>0</v>
      </c>
      <c r="J52" s="6">
        <f t="shared" si="1"/>
        <v>0</v>
      </c>
      <c r="K52" s="4">
        <f t="shared" si="2"/>
        <v>0</v>
      </c>
      <c r="L52" s="6">
        <f t="shared" si="3"/>
        <v>0</v>
      </c>
      <c r="M52" s="4">
        <f t="shared" si="4"/>
        <v>0</v>
      </c>
      <c r="N52" s="6">
        <f t="shared" si="5"/>
        <v>0</v>
      </c>
      <c r="O52" s="7">
        <f t="shared" si="7"/>
        <v>0</v>
      </c>
      <c r="P52" s="6">
        <f t="shared" si="6"/>
        <v>0</v>
      </c>
    </row>
    <row r="53" spans="2:16" ht="12.75">
      <c r="B53" s="4" t="s">
        <v>50</v>
      </c>
      <c r="C53" s="4" t="s">
        <v>33</v>
      </c>
      <c r="D53" s="7">
        <v>1</v>
      </c>
      <c r="E53" s="7">
        <v>1</v>
      </c>
      <c r="F53" s="37">
        <v>1</v>
      </c>
      <c r="G53" s="7">
        <v>1</v>
      </c>
      <c r="I53" s="4">
        <f t="shared" si="0"/>
        <v>0</v>
      </c>
      <c r="J53" s="6">
        <f t="shared" si="1"/>
        <v>0</v>
      </c>
      <c r="K53" s="4">
        <f t="shared" si="2"/>
        <v>0</v>
      </c>
      <c r="L53" s="6">
        <f t="shared" si="3"/>
        <v>0</v>
      </c>
      <c r="M53" s="4">
        <f t="shared" si="4"/>
        <v>0</v>
      </c>
      <c r="N53" s="6">
        <f t="shared" si="5"/>
        <v>0</v>
      </c>
      <c r="O53" s="7">
        <f t="shared" si="7"/>
        <v>0</v>
      </c>
      <c r="P53" s="6">
        <f t="shared" si="6"/>
        <v>0</v>
      </c>
    </row>
    <row r="54" spans="2:16" ht="12.75">
      <c r="B54" s="4" t="s">
        <v>50</v>
      </c>
      <c r="C54" s="4" t="s">
        <v>34</v>
      </c>
      <c r="D54" s="7">
        <v>335</v>
      </c>
      <c r="E54" s="7">
        <v>182</v>
      </c>
      <c r="F54" s="37">
        <v>200</v>
      </c>
      <c r="G54" s="7">
        <v>197</v>
      </c>
      <c r="I54" s="4">
        <f t="shared" si="0"/>
        <v>-153</v>
      </c>
      <c r="J54" s="6">
        <f t="shared" si="1"/>
        <v>-0.45671641791044776</v>
      </c>
      <c r="K54" s="4">
        <f t="shared" si="2"/>
        <v>18</v>
      </c>
      <c r="L54" s="6">
        <f t="shared" si="3"/>
        <v>0.0989010989010989</v>
      </c>
      <c r="M54" s="4">
        <f t="shared" si="4"/>
        <v>-135</v>
      </c>
      <c r="N54" s="6">
        <f t="shared" si="5"/>
        <v>-0.40298507462686567</v>
      </c>
      <c r="O54" s="7">
        <f t="shared" si="7"/>
        <v>-3</v>
      </c>
      <c r="P54" s="6">
        <f t="shared" si="6"/>
        <v>-0.015</v>
      </c>
    </row>
    <row r="55" spans="2:16" ht="12.75">
      <c r="B55" s="4" t="s">
        <v>50</v>
      </c>
      <c r="C55" s="4" t="s">
        <v>35</v>
      </c>
      <c r="D55" s="7">
        <v>29</v>
      </c>
      <c r="E55" s="7">
        <v>0</v>
      </c>
      <c r="F55" s="37">
        <v>0</v>
      </c>
      <c r="G55" s="7">
        <v>0</v>
      </c>
      <c r="I55" s="4">
        <f t="shared" si="0"/>
        <v>-29</v>
      </c>
      <c r="J55" s="6">
        <f t="shared" si="1"/>
        <v>-1</v>
      </c>
      <c r="K55" s="4">
        <f t="shared" si="2"/>
        <v>0</v>
      </c>
      <c r="L55" s="6"/>
      <c r="M55" s="4">
        <f t="shared" si="4"/>
        <v>-29</v>
      </c>
      <c r="N55" s="6">
        <f t="shared" si="5"/>
        <v>-1</v>
      </c>
      <c r="O55" s="7">
        <f t="shared" si="7"/>
        <v>0</v>
      </c>
      <c r="P55" s="6"/>
    </row>
    <row r="56" spans="2:16" ht="12.75">
      <c r="B56" s="4" t="s">
        <v>50</v>
      </c>
      <c r="C56" s="4" t="s">
        <v>111</v>
      </c>
      <c r="D56" s="7">
        <v>0</v>
      </c>
      <c r="E56" s="7">
        <v>65</v>
      </c>
      <c r="F56" s="37">
        <v>66</v>
      </c>
      <c r="G56" s="7">
        <v>58</v>
      </c>
      <c r="I56" s="4">
        <f t="shared" si="0"/>
        <v>65</v>
      </c>
      <c r="J56" s="6"/>
      <c r="K56" s="4">
        <f t="shared" si="2"/>
        <v>1</v>
      </c>
      <c r="L56" s="6">
        <f t="shared" si="3"/>
        <v>0.015384615384615385</v>
      </c>
      <c r="M56" s="4">
        <f t="shared" si="4"/>
        <v>66</v>
      </c>
      <c r="N56" s="6"/>
      <c r="O56" s="7">
        <f t="shared" si="7"/>
        <v>-8</v>
      </c>
      <c r="P56" s="6">
        <f t="shared" si="6"/>
        <v>-0.12121212121212122</v>
      </c>
    </row>
    <row r="57" spans="2:16" ht="12.75">
      <c r="B57" s="4" t="s">
        <v>50</v>
      </c>
      <c r="C57" s="4" t="s">
        <v>36</v>
      </c>
      <c r="D57" s="7">
        <v>4</v>
      </c>
      <c r="E57" s="7">
        <v>0</v>
      </c>
      <c r="F57" s="37">
        <v>0</v>
      </c>
      <c r="G57" s="7">
        <v>0</v>
      </c>
      <c r="I57" s="4">
        <f t="shared" si="0"/>
        <v>-4</v>
      </c>
      <c r="J57" s="6">
        <f t="shared" si="1"/>
        <v>-1</v>
      </c>
      <c r="K57" s="4">
        <f t="shared" si="2"/>
        <v>0</v>
      </c>
      <c r="L57" s="6"/>
      <c r="M57" s="4">
        <f t="shared" si="4"/>
        <v>-4</v>
      </c>
      <c r="N57" s="6">
        <f t="shared" si="5"/>
        <v>-1</v>
      </c>
      <c r="O57" s="7">
        <f t="shared" si="7"/>
        <v>0</v>
      </c>
      <c r="P57" s="6"/>
    </row>
    <row r="58" spans="2:16" ht="12.75">
      <c r="B58" s="4" t="s">
        <v>50</v>
      </c>
      <c r="C58" s="4" t="s">
        <v>112</v>
      </c>
      <c r="D58" s="7">
        <v>0</v>
      </c>
      <c r="E58" s="7">
        <v>104</v>
      </c>
      <c r="F58" s="37">
        <v>105</v>
      </c>
      <c r="G58" s="7">
        <v>105</v>
      </c>
      <c r="I58" s="4">
        <f t="shared" si="0"/>
        <v>104</v>
      </c>
      <c r="J58" s="6"/>
      <c r="K58" s="4">
        <f t="shared" si="2"/>
        <v>1</v>
      </c>
      <c r="L58" s="6">
        <f t="shared" si="3"/>
        <v>0.009615384615384616</v>
      </c>
      <c r="M58" s="4">
        <f t="shared" si="4"/>
        <v>105</v>
      </c>
      <c r="N58" s="6"/>
      <c r="O58" s="7">
        <f t="shared" si="7"/>
        <v>0</v>
      </c>
      <c r="P58" s="6">
        <f t="shared" si="6"/>
        <v>0</v>
      </c>
    </row>
    <row r="59" spans="2:16" ht="12.75">
      <c r="B59" s="4" t="s">
        <v>50</v>
      </c>
      <c r="C59" s="4" t="s">
        <v>113</v>
      </c>
      <c r="D59" s="7">
        <v>0</v>
      </c>
      <c r="E59" s="7">
        <v>65</v>
      </c>
      <c r="F59" s="37">
        <v>65</v>
      </c>
      <c r="G59" s="7">
        <v>65</v>
      </c>
      <c r="I59" s="4">
        <f t="shared" si="0"/>
        <v>65</v>
      </c>
      <c r="J59" s="6"/>
      <c r="K59" s="4">
        <f t="shared" si="2"/>
        <v>0</v>
      </c>
      <c r="L59" s="6">
        <f t="shared" si="3"/>
        <v>0</v>
      </c>
      <c r="M59" s="4">
        <f t="shared" si="4"/>
        <v>65</v>
      </c>
      <c r="N59" s="6"/>
      <c r="O59" s="7">
        <f t="shared" si="7"/>
        <v>0</v>
      </c>
      <c r="P59" s="6">
        <f t="shared" si="6"/>
        <v>0</v>
      </c>
    </row>
    <row r="60" spans="2:16" ht="12.75">
      <c r="B60" s="4" t="s">
        <v>50</v>
      </c>
      <c r="C60" s="16" t="s">
        <v>114</v>
      </c>
      <c r="D60" s="29">
        <v>0</v>
      </c>
      <c r="E60" s="29">
        <v>384</v>
      </c>
      <c r="F60" s="36">
        <v>387</v>
      </c>
      <c r="G60" s="29">
        <v>384</v>
      </c>
      <c r="H60" s="31"/>
      <c r="I60" s="16">
        <f t="shared" si="0"/>
        <v>384</v>
      </c>
      <c r="J60" s="32"/>
      <c r="K60" s="16">
        <f t="shared" si="2"/>
        <v>3</v>
      </c>
      <c r="L60" s="32">
        <f t="shared" si="3"/>
        <v>0.0078125</v>
      </c>
      <c r="M60" s="16">
        <f t="shared" si="4"/>
        <v>387</v>
      </c>
      <c r="N60" s="32"/>
      <c r="O60" s="29">
        <f t="shared" si="7"/>
        <v>-3</v>
      </c>
      <c r="P60" s="32">
        <f t="shared" si="6"/>
        <v>-0.007751937984496124</v>
      </c>
    </row>
    <row r="61" spans="2:16" ht="12.75">
      <c r="B61" s="4" t="s">
        <v>50</v>
      </c>
      <c r="C61" s="4" t="s">
        <v>81</v>
      </c>
      <c r="D61" s="7">
        <v>0</v>
      </c>
      <c r="E61" s="7">
        <v>1</v>
      </c>
      <c r="F61" s="37">
        <v>1</v>
      </c>
      <c r="G61" s="7">
        <v>1</v>
      </c>
      <c r="I61" s="4">
        <f t="shared" si="0"/>
        <v>1</v>
      </c>
      <c r="J61" s="6"/>
      <c r="K61" s="4">
        <f t="shared" si="2"/>
        <v>0</v>
      </c>
      <c r="L61" s="6">
        <f t="shared" si="3"/>
        <v>0</v>
      </c>
      <c r="M61" s="4">
        <f t="shared" si="4"/>
        <v>1</v>
      </c>
      <c r="N61" s="6"/>
      <c r="O61" s="7">
        <f t="shared" si="7"/>
        <v>0</v>
      </c>
      <c r="P61" s="6">
        <f t="shared" si="6"/>
        <v>0</v>
      </c>
    </row>
    <row r="62" spans="2:16" ht="12.75">
      <c r="B62" s="4" t="s">
        <v>50</v>
      </c>
      <c r="C62" s="4" t="s">
        <v>115</v>
      </c>
      <c r="D62" s="7">
        <v>0</v>
      </c>
      <c r="E62" s="7">
        <v>305</v>
      </c>
      <c r="F62" s="37">
        <v>342</v>
      </c>
      <c r="G62" s="7">
        <v>233</v>
      </c>
      <c r="I62" s="4">
        <f t="shared" si="0"/>
        <v>305</v>
      </c>
      <c r="J62" s="6"/>
      <c r="K62" s="4">
        <f t="shared" si="2"/>
        <v>37</v>
      </c>
      <c r="L62" s="6">
        <f t="shared" si="3"/>
        <v>0.12131147540983607</v>
      </c>
      <c r="M62" s="4">
        <f t="shared" si="4"/>
        <v>342</v>
      </c>
      <c r="N62" s="6"/>
      <c r="O62" s="7">
        <f t="shared" si="7"/>
        <v>-109</v>
      </c>
      <c r="P62" s="6">
        <f t="shared" si="6"/>
        <v>-0.31871345029239767</v>
      </c>
    </row>
    <row r="63" spans="2:16" ht="12.75">
      <c r="B63" s="4" t="s">
        <v>50</v>
      </c>
      <c r="C63" s="4" t="s">
        <v>116</v>
      </c>
      <c r="D63" s="7">
        <v>0</v>
      </c>
      <c r="E63" s="7">
        <v>1</v>
      </c>
      <c r="F63" s="37">
        <v>0</v>
      </c>
      <c r="G63" s="7">
        <v>0</v>
      </c>
      <c r="I63" s="4">
        <f t="shared" si="0"/>
        <v>1</v>
      </c>
      <c r="J63" s="6"/>
      <c r="K63" s="4">
        <f t="shared" si="2"/>
        <v>-1</v>
      </c>
      <c r="L63" s="6">
        <f t="shared" si="3"/>
        <v>-1</v>
      </c>
      <c r="M63" s="4">
        <f t="shared" si="4"/>
        <v>0</v>
      </c>
      <c r="N63" s="6"/>
      <c r="O63" s="7">
        <f t="shared" si="7"/>
        <v>0</v>
      </c>
      <c r="P63" s="6"/>
    </row>
    <row r="64" spans="2:16" ht="12.75">
      <c r="B64" s="4" t="s">
        <v>50</v>
      </c>
      <c r="C64" s="4" t="s">
        <v>37</v>
      </c>
      <c r="D64" s="7">
        <v>58</v>
      </c>
      <c r="E64" s="7">
        <v>31</v>
      </c>
      <c r="F64" s="37">
        <v>36</v>
      </c>
      <c r="G64" s="7">
        <v>36</v>
      </c>
      <c r="I64" s="4">
        <f t="shared" si="0"/>
        <v>-27</v>
      </c>
      <c r="J64" s="6">
        <f t="shared" si="1"/>
        <v>-0.46551724137931033</v>
      </c>
      <c r="K64" s="4">
        <f t="shared" si="2"/>
        <v>5</v>
      </c>
      <c r="L64" s="6">
        <f t="shared" si="3"/>
        <v>0.16129032258064516</v>
      </c>
      <c r="M64" s="4">
        <f t="shared" si="4"/>
        <v>-22</v>
      </c>
      <c r="N64" s="6">
        <f t="shared" si="5"/>
        <v>-0.3793103448275862</v>
      </c>
      <c r="O64" s="7">
        <f t="shared" si="7"/>
        <v>0</v>
      </c>
      <c r="P64" s="6">
        <f t="shared" si="6"/>
        <v>0</v>
      </c>
    </row>
    <row r="65" spans="2:16" ht="12.75">
      <c r="B65" s="4" t="s">
        <v>50</v>
      </c>
      <c r="C65" s="4" t="s">
        <v>38</v>
      </c>
      <c r="D65" s="7">
        <v>5</v>
      </c>
      <c r="E65" s="7">
        <v>4</v>
      </c>
      <c r="F65" s="37">
        <v>4</v>
      </c>
      <c r="G65" s="7">
        <v>4</v>
      </c>
      <c r="I65" s="4">
        <f t="shared" si="0"/>
        <v>-1</v>
      </c>
      <c r="J65" s="6">
        <f t="shared" si="1"/>
        <v>-0.2</v>
      </c>
      <c r="K65" s="4">
        <f t="shared" si="2"/>
        <v>0</v>
      </c>
      <c r="L65" s="6">
        <f t="shared" si="3"/>
        <v>0</v>
      </c>
      <c r="M65" s="4">
        <f t="shared" si="4"/>
        <v>-1</v>
      </c>
      <c r="N65" s="6">
        <f t="shared" si="5"/>
        <v>-0.2</v>
      </c>
      <c r="O65" s="7">
        <f t="shared" si="7"/>
        <v>0</v>
      </c>
      <c r="P65" s="6">
        <f t="shared" si="6"/>
        <v>0</v>
      </c>
    </row>
    <row r="66" spans="2:16" ht="12.75">
      <c r="B66" s="4" t="s">
        <v>50</v>
      </c>
      <c r="C66" s="4" t="s">
        <v>39</v>
      </c>
      <c r="D66" s="7">
        <v>3</v>
      </c>
      <c r="E66" s="7">
        <v>5</v>
      </c>
      <c r="F66" s="37">
        <v>5</v>
      </c>
      <c r="G66" s="7">
        <v>4</v>
      </c>
      <c r="I66" s="4">
        <f t="shared" si="0"/>
        <v>2</v>
      </c>
      <c r="J66" s="6">
        <f t="shared" si="1"/>
        <v>0.6666666666666666</v>
      </c>
      <c r="K66" s="4">
        <f t="shared" si="2"/>
        <v>0</v>
      </c>
      <c r="L66" s="6">
        <f t="shared" si="3"/>
        <v>0</v>
      </c>
      <c r="M66" s="4">
        <f t="shared" si="4"/>
        <v>2</v>
      </c>
      <c r="N66" s="6">
        <f t="shared" si="5"/>
        <v>0.6666666666666666</v>
      </c>
      <c r="O66" s="7">
        <f t="shared" si="7"/>
        <v>-1</v>
      </c>
      <c r="P66" s="6">
        <f t="shared" si="6"/>
        <v>-0.2</v>
      </c>
    </row>
    <row r="67" spans="2:16" ht="12.75">
      <c r="B67" s="4" t="s">
        <v>50</v>
      </c>
      <c r="C67" s="16" t="s">
        <v>41</v>
      </c>
      <c r="D67" s="29">
        <v>294</v>
      </c>
      <c r="E67" s="29">
        <v>345</v>
      </c>
      <c r="F67" s="36">
        <v>357</v>
      </c>
      <c r="G67" s="29">
        <v>372</v>
      </c>
      <c r="H67" s="31"/>
      <c r="I67" s="16">
        <f t="shared" si="0"/>
        <v>51</v>
      </c>
      <c r="J67" s="32">
        <f t="shared" si="1"/>
        <v>0.17346938775510204</v>
      </c>
      <c r="K67" s="16">
        <f t="shared" si="2"/>
        <v>12</v>
      </c>
      <c r="L67" s="32">
        <f t="shared" si="3"/>
        <v>0.034782608695652174</v>
      </c>
      <c r="M67" s="16">
        <f t="shared" si="4"/>
        <v>63</v>
      </c>
      <c r="N67" s="32">
        <f t="shared" si="5"/>
        <v>0.21428571428571427</v>
      </c>
      <c r="O67" s="29">
        <f t="shared" si="7"/>
        <v>15</v>
      </c>
      <c r="P67" s="32">
        <f t="shared" si="6"/>
        <v>0.04201680672268908</v>
      </c>
    </row>
    <row r="68" spans="2:16" ht="12.75">
      <c r="B68" s="4" t="s">
        <v>50</v>
      </c>
      <c r="C68" s="4" t="s">
        <v>40</v>
      </c>
      <c r="D68" s="7">
        <v>7</v>
      </c>
      <c r="E68" s="7">
        <v>7</v>
      </c>
      <c r="F68" s="37">
        <v>7</v>
      </c>
      <c r="G68" s="7">
        <v>7</v>
      </c>
      <c r="I68" s="4">
        <f t="shared" si="0"/>
        <v>0</v>
      </c>
      <c r="J68" s="6">
        <f t="shared" si="1"/>
        <v>0</v>
      </c>
      <c r="K68" s="4">
        <f t="shared" si="2"/>
        <v>0</v>
      </c>
      <c r="L68" s="6">
        <f t="shared" si="3"/>
        <v>0</v>
      </c>
      <c r="M68" s="4">
        <f t="shared" si="4"/>
        <v>0</v>
      </c>
      <c r="N68" s="6">
        <f t="shared" si="5"/>
        <v>0</v>
      </c>
      <c r="O68" s="7">
        <f t="shared" si="7"/>
        <v>0</v>
      </c>
      <c r="P68" s="6">
        <f t="shared" si="6"/>
        <v>0</v>
      </c>
    </row>
    <row r="69" spans="2:16" ht="12.75">
      <c r="B69" s="4" t="s">
        <v>50</v>
      </c>
      <c r="C69" s="16" t="s">
        <v>42</v>
      </c>
      <c r="D69" s="29">
        <v>346</v>
      </c>
      <c r="E69" s="29">
        <v>312</v>
      </c>
      <c r="F69" s="36">
        <v>312</v>
      </c>
      <c r="G69" s="29">
        <v>313</v>
      </c>
      <c r="H69" s="31"/>
      <c r="I69" s="16">
        <f t="shared" si="0"/>
        <v>-34</v>
      </c>
      <c r="J69" s="32">
        <f t="shared" si="1"/>
        <v>-0.09826589595375723</v>
      </c>
      <c r="K69" s="16">
        <f t="shared" si="2"/>
        <v>0</v>
      </c>
      <c r="L69" s="32">
        <f t="shared" si="3"/>
        <v>0</v>
      </c>
      <c r="M69" s="16">
        <f t="shared" si="4"/>
        <v>-34</v>
      </c>
      <c r="N69" s="32">
        <f t="shared" si="5"/>
        <v>-0.09826589595375723</v>
      </c>
      <c r="O69" s="29">
        <f t="shared" si="7"/>
        <v>1</v>
      </c>
      <c r="P69" s="32">
        <f t="shared" si="6"/>
        <v>0.003205128205128205</v>
      </c>
    </row>
    <row r="70" spans="2:16" ht="12.75">
      <c r="B70" s="4" t="s">
        <v>50</v>
      </c>
      <c r="C70" s="16" t="s">
        <v>43</v>
      </c>
      <c r="D70" s="29">
        <v>343</v>
      </c>
      <c r="E70" s="29">
        <v>0</v>
      </c>
      <c r="F70" s="36">
        <v>0</v>
      </c>
      <c r="G70" s="29">
        <v>0</v>
      </c>
      <c r="H70" s="31"/>
      <c r="I70" s="16">
        <f t="shared" si="0"/>
        <v>-343</v>
      </c>
      <c r="J70" s="32">
        <f t="shared" si="1"/>
        <v>-1</v>
      </c>
      <c r="K70" s="16">
        <f t="shared" si="2"/>
        <v>0</v>
      </c>
      <c r="L70" s="32"/>
      <c r="M70" s="16">
        <f t="shared" si="4"/>
        <v>-343</v>
      </c>
      <c r="N70" s="32">
        <f t="shared" si="5"/>
        <v>-1</v>
      </c>
      <c r="O70" s="29">
        <f t="shared" si="7"/>
        <v>0</v>
      </c>
      <c r="P70" s="32"/>
    </row>
    <row r="71" spans="2:16" ht="12.75">
      <c r="B71" s="4" t="s">
        <v>50</v>
      </c>
      <c r="C71" s="5" t="s">
        <v>117</v>
      </c>
      <c r="D71" s="7">
        <v>7</v>
      </c>
      <c r="E71" s="7">
        <v>43</v>
      </c>
      <c r="F71" s="37">
        <v>43</v>
      </c>
      <c r="G71" s="7">
        <v>55</v>
      </c>
      <c r="I71" s="4">
        <f aca="true" t="shared" si="8" ref="I71:I134">+E71-D71</f>
        <v>36</v>
      </c>
      <c r="J71" s="6">
        <f aca="true" t="shared" si="9" ref="J71:J134">+I71/D71</f>
        <v>5.142857142857143</v>
      </c>
      <c r="K71" s="4">
        <f aca="true" t="shared" si="10" ref="K71:K134">+F71-E71</f>
        <v>0</v>
      </c>
      <c r="L71" s="6">
        <f aca="true" t="shared" si="11" ref="L71:L77">+K71/E71</f>
        <v>0</v>
      </c>
      <c r="M71" s="4">
        <f aca="true" t="shared" si="12" ref="M71:M134">+F71-D71</f>
        <v>36</v>
      </c>
      <c r="N71" s="6">
        <f aca="true" t="shared" si="13" ref="N71:N134">+M71/D71</f>
        <v>5.142857142857143</v>
      </c>
      <c r="O71" s="7">
        <f aca="true" t="shared" si="14" ref="O71:O134">G71-F71</f>
        <v>12</v>
      </c>
      <c r="P71" s="6">
        <f>+O71/F71</f>
        <v>0.27906976744186046</v>
      </c>
    </row>
    <row r="72" spans="2:16" ht="12.75">
      <c r="B72" s="4" t="s">
        <v>50</v>
      </c>
      <c r="C72" s="4" t="s">
        <v>44</v>
      </c>
      <c r="D72" s="7">
        <v>45</v>
      </c>
      <c r="E72" s="7">
        <v>23</v>
      </c>
      <c r="F72" s="37">
        <v>23</v>
      </c>
      <c r="G72" s="7">
        <v>23</v>
      </c>
      <c r="I72" s="4">
        <f t="shared" si="8"/>
        <v>-22</v>
      </c>
      <c r="J72" s="6">
        <f t="shared" si="9"/>
        <v>-0.4888888888888889</v>
      </c>
      <c r="K72" s="4">
        <f t="shared" si="10"/>
        <v>0</v>
      </c>
      <c r="L72" s="6">
        <f t="shared" si="11"/>
        <v>0</v>
      </c>
      <c r="M72" s="4">
        <f t="shared" si="12"/>
        <v>-22</v>
      </c>
      <c r="N72" s="6">
        <f t="shared" si="13"/>
        <v>-0.4888888888888889</v>
      </c>
      <c r="O72" s="7">
        <f t="shared" si="14"/>
        <v>0</v>
      </c>
      <c r="P72" s="6">
        <f>+O72/F72</f>
        <v>0</v>
      </c>
    </row>
    <row r="73" spans="2:16" ht="12.75">
      <c r="B73" s="4" t="s">
        <v>50</v>
      </c>
      <c r="C73" s="4" t="s">
        <v>118</v>
      </c>
      <c r="D73" s="7">
        <v>0</v>
      </c>
      <c r="E73" s="7">
        <v>2</v>
      </c>
      <c r="F73" s="37">
        <v>2</v>
      </c>
      <c r="G73" s="7">
        <v>2</v>
      </c>
      <c r="I73" s="4">
        <f t="shared" si="8"/>
        <v>2</v>
      </c>
      <c r="J73" s="6"/>
      <c r="K73" s="4">
        <f t="shared" si="10"/>
        <v>0</v>
      </c>
      <c r="L73" s="6">
        <f t="shared" si="11"/>
        <v>0</v>
      </c>
      <c r="M73" s="4">
        <f t="shared" si="12"/>
        <v>2</v>
      </c>
      <c r="N73" s="6"/>
      <c r="O73" s="7">
        <f t="shared" si="14"/>
        <v>0</v>
      </c>
      <c r="P73" s="6">
        <f>+O73/F73</f>
        <v>0</v>
      </c>
    </row>
    <row r="74" spans="2:16" ht="12.75">
      <c r="B74" s="4" t="s">
        <v>50</v>
      </c>
      <c r="C74" s="4" t="s">
        <v>45</v>
      </c>
      <c r="D74" s="7">
        <v>112</v>
      </c>
      <c r="E74" s="7">
        <v>104</v>
      </c>
      <c r="F74" s="37">
        <v>105</v>
      </c>
      <c r="G74" s="7">
        <v>105</v>
      </c>
      <c r="I74" s="4">
        <f t="shared" si="8"/>
        <v>-8</v>
      </c>
      <c r="J74" s="6">
        <f t="shared" si="9"/>
        <v>-0.07142857142857142</v>
      </c>
      <c r="K74" s="4">
        <f t="shared" si="10"/>
        <v>1</v>
      </c>
      <c r="L74" s="6">
        <f t="shared" si="11"/>
        <v>0.009615384615384616</v>
      </c>
      <c r="M74" s="4">
        <f t="shared" si="12"/>
        <v>-7</v>
      </c>
      <c r="N74" s="6">
        <f t="shared" si="13"/>
        <v>-0.0625</v>
      </c>
      <c r="O74" s="7">
        <f t="shared" si="14"/>
        <v>0</v>
      </c>
      <c r="P74" s="6">
        <f>+O74/F74</f>
        <v>0</v>
      </c>
    </row>
    <row r="75" spans="2:16" ht="12.75">
      <c r="B75" s="4" t="s">
        <v>50</v>
      </c>
      <c r="C75" s="4" t="s">
        <v>119</v>
      </c>
      <c r="D75" s="7">
        <v>0</v>
      </c>
      <c r="E75" s="7">
        <v>65</v>
      </c>
      <c r="F75" s="37">
        <v>65</v>
      </c>
      <c r="G75" s="7">
        <v>65</v>
      </c>
      <c r="I75" s="4">
        <f t="shared" si="8"/>
        <v>65</v>
      </c>
      <c r="J75" s="6"/>
      <c r="K75" s="4">
        <f t="shared" si="10"/>
        <v>0</v>
      </c>
      <c r="L75" s="6">
        <f t="shared" si="11"/>
        <v>0</v>
      </c>
      <c r="M75" s="4">
        <f t="shared" si="12"/>
        <v>65</v>
      </c>
      <c r="N75" s="6"/>
      <c r="O75" s="7">
        <f t="shared" si="14"/>
        <v>0</v>
      </c>
      <c r="P75" s="6">
        <f>+O75/F75</f>
        <v>0</v>
      </c>
    </row>
    <row r="76" spans="2:16" ht="12.75">
      <c r="B76" s="4" t="s">
        <v>50</v>
      </c>
      <c r="C76" s="4" t="s">
        <v>46</v>
      </c>
      <c r="D76" s="7">
        <v>110</v>
      </c>
      <c r="E76" s="7">
        <v>352</v>
      </c>
      <c r="F76" s="37">
        <v>0</v>
      </c>
      <c r="G76" s="7">
        <v>0</v>
      </c>
      <c r="I76" s="4">
        <f t="shared" si="8"/>
        <v>242</v>
      </c>
      <c r="J76" s="6">
        <f t="shared" si="9"/>
        <v>2.2</v>
      </c>
      <c r="K76" s="4">
        <f t="shared" si="10"/>
        <v>-352</v>
      </c>
      <c r="L76" s="6">
        <f t="shared" si="11"/>
        <v>-1</v>
      </c>
      <c r="M76" s="4">
        <f t="shared" si="12"/>
        <v>-110</v>
      </c>
      <c r="N76" s="6">
        <f t="shared" si="13"/>
        <v>-1</v>
      </c>
      <c r="O76" s="7">
        <f t="shared" si="14"/>
        <v>0</v>
      </c>
      <c r="P76" s="6"/>
    </row>
    <row r="77" spans="2:16" ht="12.75">
      <c r="B77" s="4" t="s">
        <v>50</v>
      </c>
      <c r="C77" s="4" t="s">
        <v>47</v>
      </c>
      <c r="D77" s="7">
        <v>4</v>
      </c>
      <c r="E77" s="7">
        <v>4</v>
      </c>
      <c r="F77" s="37">
        <v>4</v>
      </c>
      <c r="G77" s="7">
        <v>4</v>
      </c>
      <c r="I77" s="4">
        <f t="shared" si="8"/>
        <v>0</v>
      </c>
      <c r="J77" s="6">
        <f t="shared" si="9"/>
        <v>0</v>
      </c>
      <c r="K77" s="4">
        <f t="shared" si="10"/>
        <v>0</v>
      </c>
      <c r="L77" s="6">
        <f t="shared" si="11"/>
        <v>0</v>
      </c>
      <c r="M77" s="4">
        <f t="shared" si="12"/>
        <v>0</v>
      </c>
      <c r="N77" s="6">
        <f t="shared" si="13"/>
        <v>0</v>
      </c>
      <c r="O77" s="7">
        <f t="shared" si="14"/>
        <v>0</v>
      </c>
      <c r="P77" s="6">
        <f>+O77/F77</f>
        <v>0</v>
      </c>
    </row>
    <row r="78" spans="2:16" ht="12.75">
      <c r="B78" s="4" t="s">
        <v>50</v>
      </c>
      <c r="C78" s="4" t="s">
        <v>48</v>
      </c>
      <c r="D78" s="7">
        <v>4</v>
      </c>
      <c r="E78" s="7">
        <v>0</v>
      </c>
      <c r="F78" s="37">
        <v>0</v>
      </c>
      <c r="G78" s="7">
        <v>0</v>
      </c>
      <c r="I78" s="4">
        <f t="shared" si="8"/>
        <v>-4</v>
      </c>
      <c r="J78" s="6">
        <f t="shared" si="9"/>
        <v>-1</v>
      </c>
      <c r="K78" s="4">
        <f t="shared" si="10"/>
        <v>0</v>
      </c>
      <c r="L78" s="6"/>
      <c r="M78" s="4">
        <f t="shared" si="12"/>
        <v>-4</v>
      </c>
      <c r="N78" s="6">
        <f t="shared" si="13"/>
        <v>-1</v>
      </c>
      <c r="O78" s="7">
        <f t="shared" si="14"/>
        <v>0</v>
      </c>
      <c r="P78" s="6"/>
    </row>
    <row r="79" spans="2:16" ht="12.75">
      <c r="B79" s="4" t="s">
        <v>50</v>
      </c>
      <c r="C79" s="4" t="s">
        <v>120</v>
      </c>
      <c r="D79" s="7">
        <v>0</v>
      </c>
      <c r="E79" s="7">
        <v>6</v>
      </c>
      <c r="F79" s="37">
        <v>6</v>
      </c>
      <c r="G79" s="7">
        <v>6</v>
      </c>
      <c r="I79" s="4">
        <f t="shared" si="8"/>
        <v>6</v>
      </c>
      <c r="J79" s="6"/>
      <c r="K79" s="4">
        <f t="shared" si="10"/>
        <v>0</v>
      </c>
      <c r="L79" s="6">
        <f>+K79/E79</f>
        <v>0</v>
      </c>
      <c r="M79" s="4">
        <f t="shared" si="12"/>
        <v>6</v>
      </c>
      <c r="N79" s="6"/>
      <c r="O79" s="7">
        <f t="shared" si="14"/>
        <v>0</v>
      </c>
      <c r="P79" s="6">
        <f>+O79/F79</f>
        <v>0</v>
      </c>
    </row>
    <row r="80" spans="2:16" ht="12.75">
      <c r="B80" s="4" t="s">
        <v>50</v>
      </c>
      <c r="C80" s="4" t="s">
        <v>49</v>
      </c>
      <c r="D80" s="7">
        <v>16</v>
      </c>
      <c r="E80" s="7">
        <v>16</v>
      </c>
      <c r="F80" s="37">
        <v>16</v>
      </c>
      <c r="G80" s="7">
        <v>16</v>
      </c>
      <c r="I80" s="4">
        <f t="shared" si="8"/>
        <v>0</v>
      </c>
      <c r="J80" s="6">
        <f t="shared" si="9"/>
        <v>0</v>
      </c>
      <c r="K80" s="4">
        <f t="shared" si="10"/>
        <v>0</v>
      </c>
      <c r="L80" s="6">
        <f>+K80/E80</f>
        <v>0</v>
      </c>
      <c r="M80" s="4">
        <f t="shared" si="12"/>
        <v>0</v>
      </c>
      <c r="N80" s="6">
        <f t="shared" si="13"/>
        <v>0</v>
      </c>
      <c r="O80" s="7">
        <f t="shared" si="14"/>
        <v>0</v>
      </c>
      <c r="P80" s="6">
        <f>+O80/F80</f>
        <v>0</v>
      </c>
    </row>
    <row r="81" spans="2:16" ht="12.75">
      <c r="B81" s="4" t="s">
        <v>96</v>
      </c>
      <c r="C81" s="4" t="s">
        <v>145</v>
      </c>
      <c r="D81" s="7">
        <v>10</v>
      </c>
      <c r="E81" s="7">
        <v>42</v>
      </c>
      <c r="F81" s="37">
        <v>42</v>
      </c>
      <c r="G81" s="7">
        <v>29</v>
      </c>
      <c r="I81" s="4">
        <f t="shared" si="8"/>
        <v>32</v>
      </c>
      <c r="J81" s="6">
        <f t="shared" si="9"/>
        <v>3.2</v>
      </c>
      <c r="K81" s="4">
        <f t="shared" si="10"/>
        <v>0</v>
      </c>
      <c r="L81" s="6">
        <f>+K81/E81</f>
        <v>0</v>
      </c>
      <c r="M81" s="4">
        <f t="shared" si="12"/>
        <v>32</v>
      </c>
      <c r="N81" s="6">
        <f t="shared" si="13"/>
        <v>3.2</v>
      </c>
      <c r="O81" s="7">
        <f t="shared" si="14"/>
        <v>-13</v>
      </c>
      <c r="P81" s="6">
        <f>+O81/F81</f>
        <v>-0.30952380952380953</v>
      </c>
    </row>
    <row r="82" spans="2:16" ht="12.75">
      <c r="B82" s="4" t="s">
        <v>96</v>
      </c>
      <c r="C82" s="4" t="s">
        <v>51</v>
      </c>
      <c r="D82" s="7">
        <v>5</v>
      </c>
      <c r="E82" s="7">
        <v>0</v>
      </c>
      <c r="F82" s="37">
        <v>0</v>
      </c>
      <c r="G82" s="7">
        <v>0</v>
      </c>
      <c r="I82" s="4">
        <f t="shared" si="8"/>
        <v>-5</v>
      </c>
      <c r="J82" s="6">
        <f t="shared" si="9"/>
        <v>-1</v>
      </c>
      <c r="K82" s="4">
        <f t="shared" si="10"/>
        <v>0</v>
      </c>
      <c r="L82" s="6"/>
      <c r="M82" s="4">
        <f t="shared" si="12"/>
        <v>-5</v>
      </c>
      <c r="N82" s="6">
        <f t="shared" si="13"/>
        <v>-1</v>
      </c>
      <c r="O82" s="7">
        <f t="shared" si="14"/>
        <v>0</v>
      </c>
      <c r="P82" s="6"/>
    </row>
    <row r="83" spans="2:16" ht="12.75">
      <c r="B83" s="4" t="s">
        <v>96</v>
      </c>
      <c r="C83" s="4" t="s">
        <v>52</v>
      </c>
      <c r="D83" s="7">
        <v>30</v>
      </c>
      <c r="E83" s="7">
        <v>0</v>
      </c>
      <c r="F83" s="37">
        <v>0</v>
      </c>
      <c r="G83" s="7">
        <v>0</v>
      </c>
      <c r="I83" s="4">
        <f t="shared" si="8"/>
        <v>-30</v>
      </c>
      <c r="J83" s="6">
        <f t="shared" si="9"/>
        <v>-1</v>
      </c>
      <c r="K83" s="4">
        <f t="shared" si="10"/>
        <v>0</v>
      </c>
      <c r="L83" s="6"/>
      <c r="M83" s="4">
        <f t="shared" si="12"/>
        <v>-30</v>
      </c>
      <c r="N83" s="6">
        <f t="shared" si="13"/>
        <v>-1</v>
      </c>
      <c r="O83" s="7">
        <f t="shared" si="14"/>
        <v>0</v>
      </c>
      <c r="P83" s="6"/>
    </row>
    <row r="84" spans="2:16" ht="12.75">
      <c r="B84" s="4" t="s">
        <v>96</v>
      </c>
      <c r="C84" s="4" t="s">
        <v>53</v>
      </c>
      <c r="D84" s="7">
        <v>2</v>
      </c>
      <c r="E84" s="7">
        <v>0</v>
      </c>
      <c r="F84" s="37">
        <v>0</v>
      </c>
      <c r="G84" s="7">
        <v>0</v>
      </c>
      <c r="I84" s="4">
        <f t="shared" si="8"/>
        <v>-2</v>
      </c>
      <c r="J84" s="6">
        <f t="shared" si="9"/>
        <v>-1</v>
      </c>
      <c r="K84" s="4">
        <f t="shared" si="10"/>
        <v>0</v>
      </c>
      <c r="L84" s="6"/>
      <c r="M84" s="4">
        <f t="shared" si="12"/>
        <v>-2</v>
      </c>
      <c r="N84" s="6">
        <f t="shared" si="13"/>
        <v>-1</v>
      </c>
      <c r="O84" s="7">
        <f t="shared" si="14"/>
        <v>0</v>
      </c>
      <c r="P84" s="6"/>
    </row>
    <row r="85" spans="2:16" ht="12.75">
      <c r="B85" s="4" t="s">
        <v>96</v>
      </c>
      <c r="C85" s="4" t="s">
        <v>121</v>
      </c>
      <c r="D85" s="7">
        <v>2</v>
      </c>
      <c r="E85" s="7">
        <v>0</v>
      </c>
      <c r="F85" s="37">
        <v>0</v>
      </c>
      <c r="G85" s="7">
        <v>0</v>
      </c>
      <c r="I85" s="4">
        <f t="shared" si="8"/>
        <v>-2</v>
      </c>
      <c r="J85" s="6">
        <f t="shared" si="9"/>
        <v>-1</v>
      </c>
      <c r="K85" s="4">
        <f t="shared" si="10"/>
        <v>0</v>
      </c>
      <c r="L85" s="6"/>
      <c r="M85" s="4">
        <f t="shared" si="12"/>
        <v>-2</v>
      </c>
      <c r="N85" s="6">
        <f t="shared" si="13"/>
        <v>-1</v>
      </c>
      <c r="O85" s="7">
        <f t="shared" si="14"/>
        <v>0</v>
      </c>
      <c r="P85" s="6"/>
    </row>
    <row r="86" spans="2:16" ht="12.75">
      <c r="B86" s="4" t="s">
        <v>96</v>
      </c>
      <c r="C86" s="4" t="s">
        <v>54</v>
      </c>
      <c r="D86" s="7">
        <v>1</v>
      </c>
      <c r="E86" s="7">
        <v>0</v>
      </c>
      <c r="F86" s="37">
        <v>0</v>
      </c>
      <c r="G86" s="7">
        <v>0</v>
      </c>
      <c r="I86" s="4">
        <f t="shared" si="8"/>
        <v>-1</v>
      </c>
      <c r="J86" s="6">
        <f t="shared" si="9"/>
        <v>-1</v>
      </c>
      <c r="K86" s="4">
        <f t="shared" si="10"/>
        <v>0</v>
      </c>
      <c r="L86" s="6"/>
      <c r="M86" s="4">
        <f t="shared" si="12"/>
        <v>-1</v>
      </c>
      <c r="N86" s="6">
        <f t="shared" si="13"/>
        <v>-1</v>
      </c>
      <c r="O86" s="7">
        <f t="shared" si="14"/>
        <v>0</v>
      </c>
      <c r="P86" s="6"/>
    </row>
    <row r="87" spans="2:16" ht="12.75">
      <c r="B87" s="4" t="s">
        <v>96</v>
      </c>
      <c r="C87" s="4" t="s">
        <v>3</v>
      </c>
      <c r="D87" s="7">
        <v>41</v>
      </c>
      <c r="E87" s="7">
        <v>1</v>
      </c>
      <c r="F87" s="37">
        <v>2</v>
      </c>
      <c r="G87" s="7">
        <v>2</v>
      </c>
      <c r="I87" s="4">
        <f t="shared" si="8"/>
        <v>-40</v>
      </c>
      <c r="J87" s="6">
        <f t="shared" si="9"/>
        <v>-0.975609756097561</v>
      </c>
      <c r="K87" s="4">
        <f t="shared" si="10"/>
        <v>1</v>
      </c>
      <c r="L87" s="6">
        <f>+K87/E87</f>
        <v>1</v>
      </c>
      <c r="M87" s="4">
        <f t="shared" si="12"/>
        <v>-39</v>
      </c>
      <c r="N87" s="6">
        <f t="shared" si="13"/>
        <v>-0.9512195121951219</v>
      </c>
      <c r="O87" s="7">
        <f t="shared" si="14"/>
        <v>0</v>
      </c>
      <c r="P87" s="6">
        <f>+O87/F87</f>
        <v>0</v>
      </c>
    </row>
    <row r="88" spans="2:16" ht="12.75">
      <c r="B88" s="4" t="s">
        <v>96</v>
      </c>
      <c r="C88" s="4" t="s">
        <v>4</v>
      </c>
      <c r="D88" s="7">
        <v>269</v>
      </c>
      <c r="E88" s="7">
        <v>19</v>
      </c>
      <c r="F88" s="37">
        <v>19</v>
      </c>
      <c r="G88" s="7">
        <v>35</v>
      </c>
      <c r="I88" s="4">
        <f t="shared" si="8"/>
        <v>-250</v>
      </c>
      <c r="J88" s="6">
        <f t="shared" si="9"/>
        <v>-0.929368029739777</v>
      </c>
      <c r="K88" s="4">
        <f t="shared" si="10"/>
        <v>0</v>
      </c>
      <c r="L88" s="6">
        <f>+K88/E88</f>
        <v>0</v>
      </c>
      <c r="M88" s="4">
        <f t="shared" si="12"/>
        <v>-250</v>
      </c>
      <c r="N88" s="6">
        <f t="shared" si="13"/>
        <v>-0.929368029739777</v>
      </c>
      <c r="O88" s="7">
        <f t="shared" si="14"/>
        <v>16</v>
      </c>
      <c r="P88" s="6">
        <f>+O88/F88</f>
        <v>0.8421052631578947</v>
      </c>
    </row>
    <row r="89" spans="2:16" ht="12.75">
      <c r="B89" s="4" t="s">
        <v>96</v>
      </c>
      <c r="C89" s="4" t="s">
        <v>55</v>
      </c>
      <c r="D89" s="7">
        <v>1</v>
      </c>
      <c r="E89" s="7">
        <v>0</v>
      </c>
      <c r="F89" s="37">
        <v>0</v>
      </c>
      <c r="G89" s="7">
        <v>0</v>
      </c>
      <c r="I89" s="4">
        <f t="shared" si="8"/>
        <v>-1</v>
      </c>
      <c r="J89" s="6">
        <f t="shared" si="9"/>
        <v>-1</v>
      </c>
      <c r="K89" s="4">
        <f t="shared" si="10"/>
        <v>0</v>
      </c>
      <c r="L89" s="6"/>
      <c r="M89" s="4">
        <f t="shared" si="12"/>
        <v>-1</v>
      </c>
      <c r="N89" s="6">
        <f t="shared" si="13"/>
        <v>-1</v>
      </c>
      <c r="O89" s="7">
        <f t="shared" si="14"/>
        <v>0</v>
      </c>
      <c r="P89" s="6"/>
    </row>
    <row r="90" spans="2:16" ht="12.75">
      <c r="B90" s="4" t="s">
        <v>96</v>
      </c>
      <c r="C90" s="4" t="s">
        <v>56</v>
      </c>
      <c r="D90" s="7">
        <v>1</v>
      </c>
      <c r="E90" s="7">
        <v>0</v>
      </c>
      <c r="F90" s="37">
        <v>0</v>
      </c>
      <c r="G90" s="7">
        <v>0</v>
      </c>
      <c r="I90" s="4">
        <f t="shared" si="8"/>
        <v>-1</v>
      </c>
      <c r="J90" s="6">
        <f t="shared" si="9"/>
        <v>-1</v>
      </c>
      <c r="K90" s="4">
        <f t="shared" si="10"/>
        <v>0</v>
      </c>
      <c r="L90" s="6"/>
      <c r="M90" s="4">
        <f t="shared" si="12"/>
        <v>-1</v>
      </c>
      <c r="N90" s="6">
        <f t="shared" si="13"/>
        <v>-1</v>
      </c>
      <c r="O90" s="7">
        <f t="shared" si="14"/>
        <v>0</v>
      </c>
      <c r="P90" s="6"/>
    </row>
    <row r="91" spans="2:16" ht="12.75">
      <c r="B91" s="4" t="s">
        <v>96</v>
      </c>
      <c r="C91" s="4" t="s">
        <v>57</v>
      </c>
      <c r="D91" s="7">
        <v>7</v>
      </c>
      <c r="E91" s="7">
        <v>0</v>
      </c>
      <c r="F91" s="37">
        <v>0</v>
      </c>
      <c r="G91" s="7">
        <v>0</v>
      </c>
      <c r="I91" s="4">
        <f t="shared" si="8"/>
        <v>-7</v>
      </c>
      <c r="J91" s="6">
        <f t="shared" si="9"/>
        <v>-1</v>
      </c>
      <c r="K91" s="4">
        <f t="shared" si="10"/>
        <v>0</v>
      </c>
      <c r="L91" s="6"/>
      <c r="M91" s="4">
        <f t="shared" si="12"/>
        <v>-7</v>
      </c>
      <c r="N91" s="6">
        <f t="shared" si="13"/>
        <v>-1</v>
      </c>
      <c r="O91" s="7">
        <f t="shared" si="14"/>
        <v>0</v>
      </c>
      <c r="P91" s="6"/>
    </row>
    <row r="92" spans="2:16" ht="12.75">
      <c r="B92" s="4" t="s">
        <v>96</v>
      </c>
      <c r="C92" s="4" t="s">
        <v>58</v>
      </c>
      <c r="D92" s="7">
        <v>1</v>
      </c>
      <c r="E92" s="7">
        <v>1</v>
      </c>
      <c r="F92" s="37">
        <v>1</v>
      </c>
      <c r="G92" s="7">
        <v>1</v>
      </c>
      <c r="I92" s="4">
        <f t="shared" si="8"/>
        <v>0</v>
      </c>
      <c r="J92" s="6">
        <f t="shared" si="9"/>
        <v>0</v>
      </c>
      <c r="K92" s="4">
        <f t="shared" si="10"/>
        <v>0</v>
      </c>
      <c r="L92" s="6">
        <f>+K92/E92</f>
        <v>0</v>
      </c>
      <c r="M92" s="4">
        <f t="shared" si="12"/>
        <v>0</v>
      </c>
      <c r="N92" s="6">
        <f t="shared" si="13"/>
        <v>0</v>
      </c>
      <c r="O92" s="7">
        <f t="shared" si="14"/>
        <v>0</v>
      </c>
      <c r="P92" s="6">
        <f>+O92/F92</f>
        <v>0</v>
      </c>
    </row>
    <row r="93" spans="2:16" ht="12.75">
      <c r="B93" s="4" t="s">
        <v>96</v>
      </c>
      <c r="C93" s="4" t="s">
        <v>59</v>
      </c>
      <c r="D93" s="7">
        <v>1</v>
      </c>
      <c r="E93" s="7">
        <v>0</v>
      </c>
      <c r="F93" s="37">
        <v>0</v>
      </c>
      <c r="G93" s="7">
        <v>0</v>
      </c>
      <c r="I93" s="4">
        <f t="shared" si="8"/>
        <v>-1</v>
      </c>
      <c r="J93" s="6">
        <f t="shared" si="9"/>
        <v>-1</v>
      </c>
      <c r="K93" s="4">
        <f t="shared" si="10"/>
        <v>0</v>
      </c>
      <c r="L93" s="6"/>
      <c r="M93" s="4">
        <f t="shared" si="12"/>
        <v>-1</v>
      </c>
      <c r="N93" s="6">
        <f t="shared" si="13"/>
        <v>-1</v>
      </c>
      <c r="O93" s="7">
        <f t="shared" si="14"/>
        <v>0</v>
      </c>
      <c r="P93" s="6"/>
    </row>
    <row r="94" spans="2:16" ht="12.75">
      <c r="B94" s="4" t="s">
        <v>96</v>
      </c>
      <c r="C94" s="4" t="s">
        <v>5</v>
      </c>
      <c r="D94" s="7">
        <v>276</v>
      </c>
      <c r="E94" s="7">
        <v>151</v>
      </c>
      <c r="F94" s="37">
        <v>145</v>
      </c>
      <c r="G94" s="7">
        <v>158</v>
      </c>
      <c r="I94" s="4">
        <f t="shared" si="8"/>
        <v>-125</v>
      </c>
      <c r="J94" s="6">
        <f t="shared" si="9"/>
        <v>-0.4528985507246377</v>
      </c>
      <c r="K94" s="4">
        <f t="shared" si="10"/>
        <v>-6</v>
      </c>
      <c r="L94" s="6">
        <f>+K94/E94</f>
        <v>-0.039735099337748346</v>
      </c>
      <c r="M94" s="4">
        <f t="shared" si="12"/>
        <v>-131</v>
      </c>
      <c r="N94" s="6">
        <f t="shared" si="13"/>
        <v>-0.4746376811594203</v>
      </c>
      <c r="O94" s="7">
        <f t="shared" si="14"/>
        <v>13</v>
      </c>
      <c r="P94" s="6">
        <f>+O94/F94</f>
        <v>0.0896551724137931</v>
      </c>
    </row>
    <row r="95" spans="2:16" ht="12.75">
      <c r="B95" s="4" t="s">
        <v>96</v>
      </c>
      <c r="C95" s="4" t="s">
        <v>60</v>
      </c>
      <c r="D95" s="7">
        <v>1</v>
      </c>
      <c r="E95" s="7">
        <v>0</v>
      </c>
      <c r="F95" s="37">
        <v>0</v>
      </c>
      <c r="G95" s="7">
        <v>0</v>
      </c>
      <c r="I95" s="4">
        <f t="shared" si="8"/>
        <v>-1</v>
      </c>
      <c r="J95" s="6">
        <f t="shared" si="9"/>
        <v>-1</v>
      </c>
      <c r="K95" s="4">
        <f t="shared" si="10"/>
        <v>0</v>
      </c>
      <c r="L95" s="6"/>
      <c r="M95" s="4">
        <f t="shared" si="12"/>
        <v>-1</v>
      </c>
      <c r="N95" s="6">
        <f t="shared" si="13"/>
        <v>-1</v>
      </c>
      <c r="O95" s="7">
        <f t="shared" si="14"/>
        <v>0</v>
      </c>
      <c r="P95" s="6"/>
    </row>
    <row r="96" spans="2:16" ht="12.75">
      <c r="B96" s="4" t="s">
        <v>96</v>
      </c>
      <c r="C96" s="4" t="s">
        <v>9</v>
      </c>
      <c r="D96" s="7">
        <v>1</v>
      </c>
      <c r="E96" s="7">
        <v>0</v>
      </c>
      <c r="F96" s="37">
        <v>0</v>
      </c>
      <c r="G96" s="7">
        <v>1</v>
      </c>
      <c r="I96" s="4">
        <f t="shared" si="8"/>
        <v>-1</v>
      </c>
      <c r="J96" s="6">
        <f t="shared" si="9"/>
        <v>-1</v>
      </c>
      <c r="K96" s="4">
        <f t="shared" si="10"/>
        <v>0</v>
      </c>
      <c r="L96" s="6"/>
      <c r="M96" s="4">
        <f t="shared" si="12"/>
        <v>-1</v>
      </c>
      <c r="N96" s="6">
        <f t="shared" si="13"/>
        <v>-1</v>
      </c>
      <c r="O96" s="7">
        <f t="shared" si="14"/>
        <v>1</v>
      </c>
      <c r="P96" s="6"/>
    </row>
    <row r="97" spans="2:16" ht="12.75">
      <c r="B97" s="4" t="s">
        <v>96</v>
      </c>
      <c r="C97" s="4" t="s">
        <v>61</v>
      </c>
      <c r="D97" s="7">
        <v>1</v>
      </c>
      <c r="E97" s="7">
        <v>0</v>
      </c>
      <c r="F97" s="37">
        <v>0</v>
      </c>
      <c r="G97" s="7">
        <v>0</v>
      </c>
      <c r="I97" s="4">
        <f t="shared" si="8"/>
        <v>-1</v>
      </c>
      <c r="J97" s="6">
        <f t="shared" si="9"/>
        <v>-1</v>
      </c>
      <c r="K97" s="4">
        <f t="shared" si="10"/>
        <v>0</v>
      </c>
      <c r="L97" s="6"/>
      <c r="M97" s="4">
        <f t="shared" si="12"/>
        <v>-1</v>
      </c>
      <c r="N97" s="6">
        <f t="shared" si="13"/>
        <v>-1</v>
      </c>
      <c r="O97" s="7">
        <f t="shared" si="14"/>
        <v>0</v>
      </c>
      <c r="P97" s="6"/>
    </row>
    <row r="98" spans="2:16" ht="12.75">
      <c r="B98" s="4" t="s">
        <v>96</v>
      </c>
      <c r="C98" s="4" t="s">
        <v>122</v>
      </c>
      <c r="D98" s="7">
        <v>0</v>
      </c>
      <c r="E98" s="7">
        <v>1</v>
      </c>
      <c r="F98" s="37">
        <v>1</v>
      </c>
      <c r="G98" s="7">
        <v>0</v>
      </c>
      <c r="I98" s="4">
        <f t="shared" si="8"/>
        <v>1</v>
      </c>
      <c r="J98" s="6"/>
      <c r="K98" s="4">
        <f t="shared" si="10"/>
        <v>0</v>
      </c>
      <c r="L98" s="6">
        <f>+K98/E98</f>
        <v>0</v>
      </c>
      <c r="M98" s="4">
        <f t="shared" si="12"/>
        <v>1</v>
      </c>
      <c r="N98" s="6"/>
      <c r="O98" s="7">
        <f t="shared" si="14"/>
        <v>-1</v>
      </c>
      <c r="P98" s="6">
        <f>+O98/F98</f>
        <v>-1</v>
      </c>
    </row>
    <row r="99" spans="2:16" ht="12.75">
      <c r="B99" s="4" t="s">
        <v>96</v>
      </c>
      <c r="C99" s="4" t="s">
        <v>62</v>
      </c>
      <c r="D99" s="7">
        <v>3</v>
      </c>
      <c r="E99" s="7">
        <v>0</v>
      </c>
      <c r="F99" s="37">
        <v>0</v>
      </c>
      <c r="G99" s="7">
        <v>0</v>
      </c>
      <c r="I99" s="4">
        <f t="shared" si="8"/>
        <v>-3</v>
      </c>
      <c r="J99" s="6">
        <f t="shared" si="9"/>
        <v>-1</v>
      </c>
      <c r="K99" s="4">
        <f t="shared" si="10"/>
        <v>0</v>
      </c>
      <c r="L99" s="6"/>
      <c r="M99" s="4">
        <f t="shared" si="12"/>
        <v>-3</v>
      </c>
      <c r="N99" s="6">
        <f t="shared" si="13"/>
        <v>-1</v>
      </c>
      <c r="O99" s="7">
        <f t="shared" si="14"/>
        <v>0</v>
      </c>
      <c r="P99" s="6"/>
    </row>
    <row r="100" spans="2:16" ht="12.75">
      <c r="B100" s="4" t="s">
        <v>96</v>
      </c>
      <c r="C100" s="4" t="s">
        <v>12</v>
      </c>
      <c r="D100" s="7">
        <v>17</v>
      </c>
      <c r="E100" s="7">
        <v>5</v>
      </c>
      <c r="F100" s="37">
        <v>5</v>
      </c>
      <c r="G100" s="7">
        <v>5</v>
      </c>
      <c r="I100" s="4">
        <f t="shared" si="8"/>
        <v>-12</v>
      </c>
      <c r="J100" s="6">
        <f t="shared" si="9"/>
        <v>-0.7058823529411765</v>
      </c>
      <c r="K100" s="4">
        <f t="shared" si="10"/>
        <v>0</v>
      </c>
      <c r="L100" s="6">
        <f>+K100/E100</f>
        <v>0</v>
      </c>
      <c r="M100" s="4">
        <f t="shared" si="12"/>
        <v>-12</v>
      </c>
      <c r="N100" s="6">
        <f t="shared" si="13"/>
        <v>-0.7058823529411765</v>
      </c>
      <c r="O100" s="7">
        <f t="shared" si="14"/>
        <v>0</v>
      </c>
      <c r="P100" s="6">
        <f>+O100/F100</f>
        <v>0</v>
      </c>
    </row>
    <row r="101" spans="2:16" ht="12.75">
      <c r="B101" s="4" t="s">
        <v>96</v>
      </c>
      <c r="C101" s="4" t="s">
        <v>63</v>
      </c>
      <c r="D101" s="7">
        <v>1</v>
      </c>
      <c r="E101" s="7">
        <v>0</v>
      </c>
      <c r="F101" s="37">
        <v>0</v>
      </c>
      <c r="G101" s="7">
        <v>0</v>
      </c>
      <c r="I101" s="4">
        <f t="shared" si="8"/>
        <v>-1</v>
      </c>
      <c r="J101" s="6">
        <f t="shared" si="9"/>
        <v>-1</v>
      </c>
      <c r="K101" s="4">
        <f t="shared" si="10"/>
        <v>0</v>
      </c>
      <c r="L101" s="6"/>
      <c r="M101" s="4">
        <f t="shared" si="12"/>
        <v>-1</v>
      </c>
      <c r="N101" s="6">
        <f t="shared" si="13"/>
        <v>-1</v>
      </c>
      <c r="O101" s="7">
        <f t="shared" si="14"/>
        <v>0</v>
      </c>
      <c r="P101" s="6"/>
    </row>
    <row r="102" spans="2:16" ht="12.75">
      <c r="B102" s="4" t="s">
        <v>96</v>
      </c>
      <c r="C102" s="4" t="s">
        <v>64</v>
      </c>
      <c r="D102" s="7">
        <v>20</v>
      </c>
      <c r="E102" s="7">
        <v>0</v>
      </c>
      <c r="F102" s="37">
        <v>0</v>
      </c>
      <c r="G102" s="7">
        <v>2</v>
      </c>
      <c r="I102" s="4">
        <f t="shared" si="8"/>
        <v>-20</v>
      </c>
      <c r="J102" s="6">
        <f t="shared" si="9"/>
        <v>-1</v>
      </c>
      <c r="K102" s="4">
        <f t="shared" si="10"/>
        <v>0</v>
      </c>
      <c r="L102" s="6"/>
      <c r="M102" s="4">
        <f t="shared" si="12"/>
        <v>-20</v>
      </c>
      <c r="N102" s="6">
        <f t="shared" si="13"/>
        <v>-1</v>
      </c>
      <c r="O102" s="7">
        <f t="shared" si="14"/>
        <v>2</v>
      </c>
      <c r="P102" s="6"/>
    </row>
    <row r="103" spans="2:16" ht="12.75">
      <c r="B103" s="4" t="s">
        <v>96</v>
      </c>
      <c r="C103" s="4" t="s">
        <v>123</v>
      </c>
      <c r="D103" s="7">
        <v>0</v>
      </c>
      <c r="E103" s="7">
        <v>1</v>
      </c>
      <c r="F103" s="37">
        <v>1</v>
      </c>
      <c r="G103" s="7">
        <v>1</v>
      </c>
      <c r="I103" s="4">
        <f t="shared" si="8"/>
        <v>1</v>
      </c>
      <c r="J103" s="6"/>
      <c r="K103" s="4">
        <f t="shared" si="10"/>
        <v>0</v>
      </c>
      <c r="L103" s="6">
        <f>+K103/E103</f>
        <v>0</v>
      </c>
      <c r="M103" s="4">
        <f t="shared" si="12"/>
        <v>1</v>
      </c>
      <c r="N103" s="6"/>
      <c r="O103" s="7">
        <f t="shared" si="14"/>
        <v>0</v>
      </c>
      <c r="P103" s="6">
        <f>+O103/F103</f>
        <v>0</v>
      </c>
    </row>
    <row r="104" spans="2:16" ht="12.75">
      <c r="B104" s="4" t="s">
        <v>96</v>
      </c>
      <c r="C104" s="4" t="s">
        <v>65</v>
      </c>
      <c r="D104" s="7">
        <v>4</v>
      </c>
      <c r="E104" s="7">
        <v>0</v>
      </c>
      <c r="F104" s="37">
        <v>0</v>
      </c>
      <c r="G104" s="7">
        <v>0</v>
      </c>
      <c r="I104" s="4">
        <f t="shared" si="8"/>
        <v>-4</v>
      </c>
      <c r="J104" s="6">
        <f t="shared" si="9"/>
        <v>-1</v>
      </c>
      <c r="K104" s="4">
        <f t="shared" si="10"/>
        <v>0</v>
      </c>
      <c r="L104" s="6"/>
      <c r="M104" s="4">
        <f t="shared" si="12"/>
        <v>-4</v>
      </c>
      <c r="N104" s="6">
        <f t="shared" si="13"/>
        <v>-1</v>
      </c>
      <c r="O104" s="7">
        <f t="shared" si="14"/>
        <v>0</v>
      </c>
      <c r="P104" s="6"/>
    </row>
    <row r="105" spans="2:16" ht="12.75">
      <c r="B105" s="4" t="s">
        <v>96</v>
      </c>
      <c r="C105" s="4" t="s">
        <v>16</v>
      </c>
      <c r="D105" s="7">
        <v>2</v>
      </c>
      <c r="E105" s="7">
        <v>2</v>
      </c>
      <c r="F105" s="37">
        <v>2</v>
      </c>
      <c r="G105" s="7">
        <v>2</v>
      </c>
      <c r="I105" s="4">
        <f t="shared" si="8"/>
        <v>0</v>
      </c>
      <c r="J105" s="6">
        <f t="shared" si="9"/>
        <v>0</v>
      </c>
      <c r="K105" s="4">
        <f t="shared" si="10"/>
        <v>0</v>
      </c>
      <c r="L105" s="6">
        <f>+K105/E105</f>
        <v>0</v>
      </c>
      <c r="M105" s="4">
        <f t="shared" si="12"/>
        <v>0</v>
      </c>
      <c r="N105" s="6">
        <f t="shared" si="13"/>
        <v>0</v>
      </c>
      <c r="O105" s="7">
        <f t="shared" si="14"/>
        <v>0</v>
      </c>
      <c r="P105" s="6">
        <f>+O105/F105</f>
        <v>0</v>
      </c>
    </row>
    <row r="106" spans="2:16" ht="12.75">
      <c r="B106" s="4" t="s">
        <v>96</v>
      </c>
      <c r="C106" s="4" t="s">
        <v>17</v>
      </c>
      <c r="D106" s="7">
        <v>1</v>
      </c>
      <c r="E106" s="7">
        <v>1</v>
      </c>
      <c r="F106" s="37">
        <v>1</v>
      </c>
      <c r="G106" s="7">
        <v>1</v>
      </c>
      <c r="I106" s="4">
        <f t="shared" si="8"/>
        <v>0</v>
      </c>
      <c r="J106" s="6">
        <f t="shared" si="9"/>
        <v>0</v>
      </c>
      <c r="K106" s="4">
        <f t="shared" si="10"/>
        <v>0</v>
      </c>
      <c r="L106" s="6">
        <f>+K106/E106</f>
        <v>0</v>
      </c>
      <c r="M106" s="4">
        <f t="shared" si="12"/>
        <v>0</v>
      </c>
      <c r="N106" s="6">
        <f t="shared" si="13"/>
        <v>0</v>
      </c>
      <c r="O106" s="7">
        <f t="shared" si="14"/>
        <v>0</v>
      </c>
      <c r="P106" s="6">
        <f>+O106/F106</f>
        <v>0</v>
      </c>
    </row>
    <row r="107" spans="2:16" ht="12.75">
      <c r="B107" s="4" t="s">
        <v>96</v>
      </c>
      <c r="C107" s="4" t="s">
        <v>105</v>
      </c>
      <c r="D107" s="7">
        <v>0</v>
      </c>
      <c r="E107" s="7">
        <v>1</v>
      </c>
      <c r="F107" s="37">
        <v>0</v>
      </c>
      <c r="G107" s="7">
        <v>0</v>
      </c>
      <c r="I107" s="4">
        <f t="shared" si="8"/>
        <v>1</v>
      </c>
      <c r="J107" s="6"/>
      <c r="K107" s="4">
        <f t="shared" si="10"/>
        <v>-1</v>
      </c>
      <c r="L107" s="6">
        <f>+K107/E107</f>
        <v>-1</v>
      </c>
      <c r="M107" s="4">
        <f t="shared" si="12"/>
        <v>0</v>
      </c>
      <c r="N107" s="6"/>
      <c r="O107" s="7">
        <f t="shared" si="14"/>
        <v>0</v>
      </c>
      <c r="P107" s="6"/>
    </row>
    <row r="108" spans="2:16" ht="12.75">
      <c r="B108" s="4" t="s">
        <v>96</v>
      </c>
      <c r="C108" s="4" t="s">
        <v>66</v>
      </c>
      <c r="D108" s="7">
        <v>2</v>
      </c>
      <c r="E108" s="7">
        <v>0</v>
      </c>
      <c r="F108" s="37">
        <v>0</v>
      </c>
      <c r="G108" s="7">
        <v>0</v>
      </c>
      <c r="I108" s="4">
        <f t="shared" si="8"/>
        <v>-2</v>
      </c>
      <c r="J108" s="6">
        <f t="shared" si="9"/>
        <v>-1</v>
      </c>
      <c r="K108" s="4">
        <f t="shared" si="10"/>
        <v>0</v>
      </c>
      <c r="L108" s="6"/>
      <c r="M108" s="4">
        <f t="shared" si="12"/>
        <v>-2</v>
      </c>
      <c r="N108" s="6">
        <f t="shared" si="13"/>
        <v>-1</v>
      </c>
      <c r="O108" s="7">
        <f t="shared" si="14"/>
        <v>0</v>
      </c>
      <c r="P108" s="6"/>
    </row>
    <row r="109" spans="2:16" ht="12.75">
      <c r="B109" s="4" t="s">
        <v>96</v>
      </c>
      <c r="C109" s="4" t="s">
        <v>67</v>
      </c>
      <c r="D109" s="7">
        <v>1</v>
      </c>
      <c r="E109" s="7">
        <v>0</v>
      </c>
      <c r="F109" s="37">
        <v>0</v>
      </c>
      <c r="G109" s="7">
        <v>0</v>
      </c>
      <c r="I109" s="4">
        <f t="shared" si="8"/>
        <v>-1</v>
      </c>
      <c r="J109" s="6">
        <f t="shared" si="9"/>
        <v>-1</v>
      </c>
      <c r="K109" s="4">
        <f t="shared" si="10"/>
        <v>0</v>
      </c>
      <c r="L109" s="6"/>
      <c r="M109" s="4">
        <f t="shared" si="12"/>
        <v>-1</v>
      </c>
      <c r="N109" s="6">
        <f t="shared" si="13"/>
        <v>-1</v>
      </c>
      <c r="O109" s="7">
        <f t="shared" si="14"/>
        <v>0</v>
      </c>
      <c r="P109" s="6"/>
    </row>
    <row r="110" spans="2:16" ht="12.75">
      <c r="B110" s="4" t="s">
        <v>96</v>
      </c>
      <c r="C110" s="4" t="s">
        <v>68</v>
      </c>
      <c r="D110" s="7">
        <v>3</v>
      </c>
      <c r="E110" s="7">
        <v>0</v>
      </c>
      <c r="F110" s="37">
        <v>0</v>
      </c>
      <c r="G110" s="7">
        <v>0</v>
      </c>
      <c r="I110" s="4">
        <f t="shared" si="8"/>
        <v>-3</v>
      </c>
      <c r="J110" s="6">
        <f t="shared" si="9"/>
        <v>-1</v>
      </c>
      <c r="K110" s="4">
        <f t="shared" si="10"/>
        <v>0</v>
      </c>
      <c r="L110" s="6"/>
      <c r="M110" s="4">
        <f t="shared" si="12"/>
        <v>-3</v>
      </c>
      <c r="N110" s="6">
        <f t="shared" si="13"/>
        <v>-1</v>
      </c>
      <c r="O110" s="7">
        <f t="shared" si="14"/>
        <v>0</v>
      </c>
      <c r="P110" s="6"/>
    </row>
    <row r="111" spans="2:16" ht="12.75">
      <c r="B111" s="4" t="s">
        <v>96</v>
      </c>
      <c r="C111" s="4" t="s">
        <v>20</v>
      </c>
      <c r="D111" s="7">
        <v>192</v>
      </c>
      <c r="E111" s="7">
        <v>27</v>
      </c>
      <c r="F111" s="37">
        <v>31</v>
      </c>
      <c r="G111" s="7">
        <v>35</v>
      </c>
      <c r="I111" s="4">
        <f t="shared" si="8"/>
        <v>-165</v>
      </c>
      <c r="J111" s="6">
        <f t="shared" si="9"/>
        <v>-0.859375</v>
      </c>
      <c r="K111" s="4">
        <f t="shared" si="10"/>
        <v>4</v>
      </c>
      <c r="L111" s="6">
        <f>+K111/E111</f>
        <v>0.14814814814814814</v>
      </c>
      <c r="M111" s="4">
        <f t="shared" si="12"/>
        <v>-161</v>
      </c>
      <c r="N111" s="6">
        <f t="shared" si="13"/>
        <v>-0.8385416666666666</v>
      </c>
      <c r="O111" s="7">
        <f t="shared" si="14"/>
        <v>4</v>
      </c>
      <c r="P111" s="6">
        <f>+O111/F111</f>
        <v>0.12903225806451613</v>
      </c>
    </row>
    <row r="112" spans="2:16" ht="12.75">
      <c r="B112" s="4" t="s">
        <v>96</v>
      </c>
      <c r="C112" s="4" t="s">
        <v>69</v>
      </c>
      <c r="D112" s="7">
        <v>1</v>
      </c>
      <c r="E112" s="7">
        <v>0</v>
      </c>
      <c r="F112" s="37">
        <v>0</v>
      </c>
      <c r="G112" s="7">
        <v>0</v>
      </c>
      <c r="I112" s="4">
        <f t="shared" si="8"/>
        <v>-1</v>
      </c>
      <c r="J112" s="6">
        <f t="shared" si="9"/>
        <v>-1</v>
      </c>
      <c r="K112" s="4">
        <f t="shared" si="10"/>
        <v>0</v>
      </c>
      <c r="L112" s="6"/>
      <c r="M112" s="4">
        <f t="shared" si="12"/>
        <v>-1</v>
      </c>
      <c r="N112" s="6">
        <f t="shared" si="13"/>
        <v>-1</v>
      </c>
      <c r="O112" s="7">
        <f t="shared" si="14"/>
        <v>0</v>
      </c>
      <c r="P112" s="6"/>
    </row>
    <row r="113" spans="2:16" ht="12.75">
      <c r="B113" s="4" t="s">
        <v>96</v>
      </c>
      <c r="C113" s="4" t="s">
        <v>70</v>
      </c>
      <c r="D113" s="7">
        <v>9</v>
      </c>
      <c r="E113" s="7">
        <v>0</v>
      </c>
      <c r="F113" s="37">
        <v>0</v>
      </c>
      <c r="G113" s="7">
        <v>0</v>
      </c>
      <c r="I113" s="4">
        <f t="shared" si="8"/>
        <v>-9</v>
      </c>
      <c r="J113" s="6">
        <f t="shared" si="9"/>
        <v>-1</v>
      </c>
      <c r="K113" s="4">
        <f t="shared" si="10"/>
        <v>0</v>
      </c>
      <c r="L113" s="6"/>
      <c r="M113" s="4">
        <f t="shared" si="12"/>
        <v>-9</v>
      </c>
      <c r="N113" s="6">
        <f t="shared" si="13"/>
        <v>-1</v>
      </c>
      <c r="O113" s="7">
        <f t="shared" si="14"/>
        <v>0</v>
      </c>
      <c r="P113" s="6"/>
    </row>
    <row r="114" spans="2:16" ht="12.75">
      <c r="B114" s="4" t="s">
        <v>96</v>
      </c>
      <c r="C114" s="4" t="s">
        <v>71</v>
      </c>
      <c r="D114" s="7">
        <v>19</v>
      </c>
      <c r="E114" s="7">
        <v>6</v>
      </c>
      <c r="F114" s="37">
        <v>6</v>
      </c>
      <c r="G114" s="7">
        <v>6</v>
      </c>
      <c r="I114" s="4">
        <f t="shared" si="8"/>
        <v>-13</v>
      </c>
      <c r="J114" s="6">
        <f t="shared" si="9"/>
        <v>-0.6842105263157895</v>
      </c>
      <c r="K114" s="4">
        <f t="shared" si="10"/>
        <v>0</v>
      </c>
      <c r="L114" s="6">
        <f>+K114/E114</f>
        <v>0</v>
      </c>
      <c r="M114" s="4">
        <f t="shared" si="12"/>
        <v>-13</v>
      </c>
      <c r="N114" s="6">
        <f t="shared" si="13"/>
        <v>-0.6842105263157895</v>
      </c>
      <c r="O114" s="7">
        <f t="shared" si="14"/>
        <v>0</v>
      </c>
      <c r="P114" s="6">
        <f>+O114/F114</f>
        <v>0</v>
      </c>
    </row>
    <row r="115" spans="2:16" ht="12.75">
      <c r="B115" s="4" t="s">
        <v>96</v>
      </c>
      <c r="C115" s="4" t="s">
        <v>72</v>
      </c>
      <c r="D115" s="7">
        <v>1</v>
      </c>
      <c r="E115" s="7">
        <v>1</v>
      </c>
      <c r="F115" s="37">
        <v>1</v>
      </c>
      <c r="G115" s="7">
        <v>1</v>
      </c>
      <c r="I115" s="4">
        <f t="shared" si="8"/>
        <v>0</v>
      </c>
      <c r="J115" s="6">
        <f t="shared" si="9"/>
        <v>0</v>
      </c>
      <c r="K115" s="4">
        <f t="shared" si="10"/>
        <v>0</v>
      </c>
      <c r="L115" s="6">
        <f>+K115/E115</f>
        <v>0</v>
      </c>
      <c r="M115" s="4">
        <f t="shared" si="12"/>
        <v>0</v>
      </c>
      <c r="N115" s="6">
        <f t="shared" si="13"/>
        <v>0</v>
      </c>
      <c r="O115" s="7">
        <f t="shared" si="14"/>
        <v>0</v>
      </c>
      <c r="P115" s="6">
        <f>+O115/F115</f>
        <v>0</v>
      </c>
    </row>
    <row r="116" spans="2:16" ht="12.75">
      <c r="B116" s="4" t="s">
        <v>96</v>
      </c>
      <c r="C116" s="4" t="s">
        <v>73</v>
      </c>
      <c r="D116" s="7">
        <v>4</v>
      </c>
      <c r="E116" s="7">
        <v>0</v>
      </c>
      <c r="F116" s="37">
        <v>0</v>
      </c>
      <c r="G116" s="7">
        <v>0</v>
      </c>
      <c r="I116" s="4">
        <f t="shared" si="8"/>
        <v>-4</v>
      </c>
      <c r="J116" s="6">
        <f t="shared" si="9"/>
        <v>-1</v>
      </c>
      <c r="K116" s="4">
        <f t="shared" si="10"/>
        <v>0</v>
      </c>
      <c r="L116" s="6"/>
      <c r="M116" s="4">
        <f t="shared" si="12"/>
        <v>-4</v>
      </c>
      <c r="N116" s="6">
        <f t="shared" si="13"/>
        <v>-1</v>
      </c>
      <c r="O116" s="7">
        <f t="shared" si="14"/>
        <v>0</v>
      </c>
      <c r="P116" s="6"/>
    </row>
    <row r="117" spans="2:16" ht="12.75">
      <c r="B117" s="4" t="s">
        <v>96</v>
      </c>
      <c r="C117" s="4" t="s">
        <v>74</v>
      </c>
      <c r="D117" s="7">
        <v>1</v>
      </c>
      <c r="E117" s="7">
        <v>2</v>
      </c>
      <c r="F117" s="37">
        <v>2</v>
      </c>
      <c r="G117" s="7">
        <v>0</v>
      </c>
      <c r="I117" s="4">
        <f t="shared" si="8"/>
        <v>1</v>
      </c>
      <c r="J117" s="6">
        <f t="shared" si="9"/>
        <v>1</v>
      </c>
      <c r="K117" s="4">
        <f t="shared" si="10"/>
        <v>0</v>
      </c>
      <c r="L117" s="6">
        <f>+K117/E117</f>
        <v>0</v>
      </c>
      <c r="M117" s="4">
        <f t="shared" si="12"/>
        <v>1</v>
      </c>
      <c r="N117" s="6">
        <f t="shared" si="13"/>
        <v>1</v>
      </c>
      <c r="O117" s="7">
        <f t="shared" si="14"/>
        <v>-2</v>
      </c>
      <c r="P117" s="6">
        <f>+O117/F117</f>
        <v>-1</v>
      </c>
    </row>
    <row r="118" spans="2:16" ht="12.75">
      <c r="B118" s="4" t="s">
        <v>96</v>
      </c>
      <c r="C118" s="4" t="s">
        <v>75</v>
      </c>
      <c r="D118" s="7">
        <v>1</v>
      </c>
      <c r="E118" s="7">
        <v>1</v>
      </c>
      <c r="F118" s="37">
        <v>1</v>
      </c>
      <c r="G118" s="7">
        <v>1</v>
      </c>
      <c r="I118" s="4">
        <f t="shared" si="8"/>
        <v>0</v>
      </c>
      <c r="J118" s="6">
        <f t="shared" si="9"/>
        <v>0</v>
      </c>
      <c r="K118" s="4">
        <f t="shared" si="10"/>
        <v>0</v>
      </c>
      <c r="L118" s="6">
        <f>+K118/E118</f>
        <v>0</v>
      </c>
      <c r="M118" s="4">
        <f t="shared" si="12"/>
        <v>0</v>
      </c>
      <c r="N118" s="6">
        <f t="shared" si="13"/>
        <v>0</v>
      </c>
      <c r="O118" s="7">
        <f t="shared" si="14"/>
        <v>0</v>
      </c>
      <c r="P118" s="6">
        <f>+O118/F118</f>
        <v>0</v>
      </c>
    </row>
    <row r="119" spans="2:16" ht="12.75">
      <c r="B119" s="4" t="s">
        <v>96</v>
      </c>
      <c r="C119" s="4" t="s">
        <v>34</v>
      </c>
      <c r="D119" s="7">
        <v>27</v>
      </c>
      <c r="E119" s="7">
        <v>2</v>
      </c>
      <c r="F119" s="37">
        <v>2</v>
      </c>
      <c r="G119" s="7">
        <v>1</v>
      </c>
      <c r="I119" s="4">
        <f t="shared" si="8"/>
        <v>-25</v>
      </c>
      <c r="J119" s="6">
        <f t="shared" si="9"/>
        <v>-0.9259259259259259</v>
      </c>
      <c r="K119" s="4">
        <f t="shared" si="10"/>
        <v>0</v>
      </c>
      <c r="L119" s="6">
        <f>+K119/E119</f>
        <v>0</v>
      </c>
      <c r="M119" s="4">
        <f t="shared" si="12"/>
        <v>-25</v>
      </c>
      <c r="N119" s="6">
        <f t="shared" si="13"/>
        <v>-0.9259259259259259</v>
      </c>
      <c r="O119" s="7">
        <f t="shared" si="14"/>
        <v>-1</v>
      </c>
      <c r="P119" s="6">
        <f>+O119/F119</f>
        <v>-0.5</v>
      </c>
    </row>
    <row r="120" spans="2:16" ht="12.75">
      <c r="B120" s="4" t="s">
        <v>96</v>
      </c>
      <c r="C120" s="4" t="s">
        <v>35</v>
      </c>
      <c r="D120" s="7">
        <v>1</v>
      </c>
      <c r="E120" s="7">
        <v>0</v>
      </c>
      <c r="F120" s="37">
        <v>0</v>
      </c>
      <c r="G120" s="7">
        <v>0</v>
      </c>
      <c r="I120" s="4">
        <f t="shared" si="8"/>
        <v>-1</v>
      </c>
      <c r="J120" s="6">
        <f t="shared" si="9"/>
        <v>-1</v>
      </c>
      <c r="K120" s="4">
        <f t="shared" si="10"/>
        <v>0</v>
      </c>
      <c r="L120" s="6"/>
      <c r="M120" s="4">
        <f t="shared" si="12"/>
        <v>-1</v>
      </c>
      <c r="N120" s="6">
        <f t="shared" si="13"/>
        <v>-1</v>
      </c>
      <c r="O120" s="7">
        <f t="shared" si="14"/>
        <v>0</v>
      </c>
      <c r="P120" s="6"/>
    </row>
    <row r="121" spans="2:16" ht="12.75">
      <c r="B121" s="4" t="s">
        <v>96</v>
      </c>
      <c r="C121" s="4" t="s">
        <v>76</v>
      </c>
      <c r="D121" s="7">
        <v>3</v>
      </c>
      <c r="E121" s="7">
        <v>0</v>
      </c>
      <c r="F121" s="37">
        <v>0</v>
      </c>
      <c r="G121" s="7">
        <v>0</v>
      </c>
      <c r="I121" s="4">
        <f t="shared" si="8"/>
        <v>-3</v>
      </c>
      <c r="J121" s="6">
        <f t="shared" si="9"/>
        <v>-1</v>
      </c>
      <c r="K121" s="4">
        <f t="shared" si="10"/>
        <v>0</v>
      </c>
      <c r="L121" s="6"/>
      <c r="M121" s="4">
        <f t="shared" si="12"/>
        <v>-3</v>
      </c>
      <c r="N121" s="6">
        <f t="shared" si="13"/>
        <v>-1</v>
      </c>
      <c r="O121" s="7">
        <f t="shared" si="14"/>
        <v>0</v>
      </c>
      <c r="P121" s="6"/>
    </row>
    <row r="122" spans="2:16" ht="12.75">
      <c r="B122" s="4" t="s">
        <v>96</v>
      </c>
      <c r="C122" s="4" t="s">
        <v>77</v>
      </c>
      <c r="D122" s="7">
        <v>23</v>
      </c>
      <c r="E122" s="7">
        <v>21</v>
      </c>
      <c r="F122" s="37">
        <v>21</v>
      </c>
      <c r="G122" s="7">
        <v>21</v>
      </c>
      <c r="I122" s="4">
        <f t="shared" si="8"/>
        <v>-2</v>
      </c>
      <c r="J122" s="6">
        <f t="shared" si="9"/>
        <v>-0.08695652173913043</v>
      </c>
      <c r="K122" s="4">
        <f t="shared" si="10"/>
        <v>0</v>
      </c>
      <c r="L122" s="6">
        <f>+K122/E122</f>
        <v>0</v>
      </c>
      <c r="M122" s="4">
        <f t="shared" si="12"/>
        <v>-2</v>
      </c>
      <c r="N122" s="6">
        <f t="shared" si="13"/>
        <v>-0.08695652173913043</v>
      </c>
      <c r="O122" s="7">
        <f t="shared" si="14"/>
        <v>0</v>
      </c>
      <c r="P122" s="6">
        <f>+O122/F122</f>
        <v>0</v>
      </c>
    </row>
    <row r="123" spans="2:16" ht="12.75">
      <c r="B123" s="4" t="s">
        <v>96</v>
      </c>
      <c r="C123" s="4" t="s">
        <v>78</v>
      </c>
      <c r="D123" s="7">
        <v>1</v>
      </c>
      <c r="E123" s="7">
        <v>0</v>
      </c>
      <c r="F123" s="37">
        <v>0</v>
      </c>
      <c r="G123" s="7">
        <v>0</v>
      </c>
      <c r="I123" s="4">
        <f t="shared" si="8"/>
        <v>-1</v>
      </c>
      <c r="J123" s="6">
        <f t="shared" si="9"/>
        <v>-1</v>
      </c>
      <c r="K123" s="4">
        <f t="shared" si="10"/>
        <v>0</v>
      </c>
      <c r="L123" s="6"/>
      <c r="M123" s="4">
        <f t="shared" si="12"/>
        <v>-1</v>
      </c>
      <c r="N123" s="6">
        <f t="shared" si="13"/>
        <v>-1</v>
      </c>
      <c r="O123" s="7">
        <f t="shared" si="14"/>
        <v>0</v>
      </c>
      <c r="P123" s="6"/>
    </row>
    <row r="124" spans="2:16" ht="12.75">
      <c r="B124" s="4" t="s">
        <v>96</v>
      </c>
      <c r="C124" s="4" t="s">
        <v>79</v>
      </c>
      <c r="D124" s="7">
        <v>2</v>
      </c>
      <c r="E124" s="7">
        <v>0</v>
      </c>
      <c r="F124" s="37">
        <v>0</v>
      </c>
      <c r="G124" s="7">
        <v>0</v>
      </c>
      <c r="I124" s="4">
        <f t="shared" si="8"/>
        <v>-2</v>
      </c>
      <c r="J124" s="6">
        <f t="shared" si="9"/>
        <v>-1</v>
      </c>
      <c r="K124" s="4">
        <f t="shared" si="10"/>
        <v>0</v>
      </c>
      <c r="L124" s="6"/>
      <c r="M124" s="4">
        <f t="shared" si="12"/>
        <v>-2</v>
      </c>
      <c r="N124" s="6">
        <f t="shared" si="13"/>
        <v>-1</v>
      </c>
      <c r="O124" s="7">
        <f t="shared" si="14"/>
        <v>0</v>
      </c>
      <c r="P124" s="6"/>
    </row>
    <row r="125" spans="2:16" ht="12.75">
      <c r="B125" s="4" t="s">
        <v>96</v>
      </c>
      <c r="C125" s="4" t="s">
        <v>80</v>
      </c>
      <c r="D125" s="7">
        <v>15</v>
      </c>
      <c r="E125" s="7">
        <v>0</v>
      </c>
      <c r="F125" s="37">
        <v>0</v>
      </c>
      <c r="G125" s="7">
        <v>0</v>
      </c>
      <c r="I125" s="4">
        <f t="shared" si="8"/>
        <v>-15</v>
      </c>
      <c r="J125" s="6">
        <f t="shared" si="9"/>
        <v>-1</v>
      </c>
      <c r="K125" s="4">
        <f t="shared" si="10"/>
        <v>0</v>
      </c>
      <c r="L125" s="6"/>
      <c r="M125" s="4">
        <f t="shared" si="12"/>
        <v>-15</v>
      </c>
      <c r="N125" s="6">
        <f t="shared" si="13"/>
        <v>-1</v>
      </c>
      <c r="O125" s="7">
        <f t="shared" si="14"/>
        <v>0</v>
      </c>
      <c r="P125" s="6"/>
    </row>
    <row r="126" spans="2:16" ht="12.75">
      <c r="B126" s="4" t="s">
        <v>96</v>
      </c>
      <c r="C126" s="4" t="s">
        <v>81</v>
      </c>
      <c r="D126" s="7">
        <v>4</v>
      </c>
      <c r="E126" s="7">
        <v>1</v>
      </c>
      <c r="F126" s="37">
        <v>1</v>
      </c>
      <c r="G126" s="7">
        <v>1</v>
      </c>
      <c r="I126" s="4">
        <f t="shared" si="8"/>
        <v>-3</v>
      </c>
      <c r="J126" s="6">
        <f t="shared" si="9"/>
        <v>-0.75</v>
      </c>
      <c r="K126" s="4">
        <f t="shared" si="10"/>
        <v>0</v>
      </c>
      <c r="L126" s="6">
        <f>+K126/E126</f>
        <v>0</v>
      </c>
      <c r="M126" s="4">
        <f t="shared" si="12"/>
        <v>-3</v>
      </c>
      <c r="N126" s="6">
        <f t="shared" si="13"/>
        <v>-0.75</v>
      </c>
      <c r="O126" s="7">
        <f t="shared" si="14"/>
        <v>0</v>
      </c>
      <c r="P126" s="6">
        <f>+O126/F126</f>
        <v>0</v>
      </c>
    </row>
    <row r="127" spans="2:16" ht="12.75">
      <c r="B127" s="4" t="s">
        <v>96</v>
      </c>
      <c r="C127" s="4" t="s">
        <v>82</v>
      </c>
      <c r="D127" s="7">
        <v>4</v>
      </c>
      <c r="E127" s="7">
        <v>1</v>
      </c>
      <c r="F127" s="37">
        <v>1</v>
      </c>
      <c r="G127" s="7">
        <v>1</v>
      </c>
      <c r="I127" s="4">
        <f t="shared" si="8"/>
        <v>-3</v>
      </c>
      <c r="J127" s="6">
        <f t="shared" si="9"/>
        <v>-0.75</v>
      </c>
      <c r="K127" s="4">
        <f t="shared" si="10"/>
        <v>0</v>
      </c>
      <c r="L127" s="6">
        <f>+K127/E127</f>
        <v>0</v>
      </c>
      <c r="M127" s="4">
        <f t="shared" si="12"/>
        <v>-3</v>
      </c>
      <c r="N127" s="6">
        <f t="shared" si="13"/>
        <v>-0.75</v>
      </c>
      <c r="O127" s="7">
        <f t="shared" si="14"/>
        <v>0</v>
      </c>
      <c r="P127" s="6">
        <f>+O127/F127</f>
        <v>0</v>
      </c>
    </row>
    <row r="128" spans="2:16" ht="12.75">
      <c r="B128" s="4" t="s">
        <v>96</v>
      </c>
      <c r="C128" s="4" t="s">
        <v>83</v>
      </c>
      <c r="D128" s="7">
        <v>1</v>
      </c>
      <c r="E128" s="7">
        <v>0</v>
      </c>
      <c r="F128" s="37">
        <v>0</v>
      </c>
      <c r="G128" s="7">
        <v>0</v>
      </c>
      <c r="I128" s="4">
        <f t="shared" si="8"/>
        <v>-1</v>
      </c>
      <c r="J128" s="6">
        <f t="shared" si="9"/>
        <v>-1</v>
      </c>
      <c r="K128" s="4">
        <f t="shared" si="10"/>
        <v>0</v>
      </c>
      <c r="L128" s="6"/>
      <c r="M128" s="4">
        <f t="shared" si="12"/>
        <v>-1</v>
      </c>
      <c r="N128" s="6">
        <f t="shared" si="13"/>
        <v>-1</v>
      </c>
      <c r="O128" s="7">
        <f t="shared" si="14"/>
        <v>0</v>
      </c>
      <c r="P128" s="6"/>
    </row>
    <row r="129" spans="2:16" ht="12.75">
      <c r="B129" s="4" t="s">
        <v>96</v>
      </c>
      <c r="C129" s="4" t="s">
        <v>84</v>
      </c>
      <c r="D129" s="7">
        <v>9</v>
      </c>
      <c r="E129" s="7">
        <v>0</v>
      </c>
      <c r="F129" s="37">
        <v>0</v>
      </c>
      <c r="G129" s="7">
        <v>1</v>
      </c>
      <c r="I129" s="4">
        <f t="shared" si="8"/>
        <v>-9</v>
      </c>
      <c r="J129" s="6">
        <f t="shared" si="9"/>
        <v>-1</v>
      </c>
      <c r="K129" s="4">
        <f t="shared" si="10"/>
        <v>0</v>
      </c>
      <c r="L129" s="6"/>
      <c r="M129" s="4">
        <f t="shared" si="12"/>
        <v>-9</v>
      </c>
      <c r="N129" s="6">
        <f t="shared" si="13"/>
        <v>-1</v>
      </c>
      <c r="O129" s="7">
        <f t="shared" si="14"/>
        <v>1</v>
      </c>
      <c r="P129" s="6"/>
    </row>
    <row r="130" spans="2:16" ht="12.75">
      <c r="B130" s="4" t="s">
        <v>96</v>
      </c>
      <c r="C130" s="4" t="s">
        <v>85</v>
      </c>
      <c r="D130" s="7">
        <v>2</v>
      </c>
      <c r="E130" s="7">
        <v>0</v>
      </c>
      <c r="F130" s="37">
        <v>0</v>
      </c>
      <c r="G130" s="7">
        <v>0</v>
      </c>
      <c r="I130" s="4">
        <f t="shared" si="8"/>
        <v>-2</v>
      </c>
      <c r="J130" s="6">
        <f t="shared" si="9"/>
        <v>-1</v>
      </c>
      <c r="K130" s="4">
        <f t="shared" si="10"/>
        <v>0</v>
      </c>
      <c r="L130" s="6"/>
      <c r="M130" s="4">
        <f t="shared" si="12"/>
        <v>-2</v>
      </c>
      <c r="N130" s="6">
        <f t="shared" si="13"/>
        <v>-1</v>
      </c>
      <c r="O130" s="7">
        <f t="shared" si="14"/>
        <v>0</v>
      </c>
      <c r="P130" s="6"/>
    </row>
    <row r="131" spans="2:16" ht="12.75">
      <c r="B131" s="4" t="s">
        <v>96</v>
      </c>
      <c r="C131" s="4" t="s">
        <v>86</v>
      </c>
      <c r="D131" s="7">
        <v>7</v>
      </c>
      <c r="E131" s="7">
        <v>12</v>
      </c>
      <c r="F131" s="37">
        <v>12</v>
      </c>
      <c r="G131" s="7">
        <v>12</v>
      </c>
      <c r="I131" s="4">
        <f t="shared" si="8"/>
        <v>5</v>
      </c>
      <c r="J131" s="6">
        <f t="shared" si="9"/>
        <v>0.7142857142857143</v>
      </c>
      <c r="K131" s="4">
        <f t="shared" si="10"/>
        <v>0</v>
      </c>
      <c r="L131" s="6">
        <f>+K131/E131</f>
        <v>0</v>
      </c>
      <c r="M131" s="4">
        <f t="shared" si="12"/>
        <v>5</v>
      </c>
      <c r="N131" s="6">
        <f t="shared" si="13"/>
        <v>0.7142857142857143</v>
      </c>
      <c r="O131" s="7">
        <f t="shared" si="14"/>
        <v>0</v>
      </c>
      <c r="P131" s="6">
        <f>+O131/F131</f>
        <v>0</v>
      </c>
    </row>
    <row r="132" spans="2:16" ht="12.75">
      <c r="B132" s="4" t="s">
        <v>96</v>
      </c>
      <c r="C132" s="4" t="s">
        <v>87</v>
      </c>
      <c r="D132" s="7">
        <v>82</v>
      </c>
      <c r="E132" s="7">
        <v>0</v>
      </c>
      <c r="F132" s="37">
        <v>0</v>
      </c>
      <c r="G132" s="7">
        <v>0</v>
      </c>
      <c r="I132" s="4">
        <f t="shared" si="8"/>
        <v>-82</v>
      </c>
      <c r="J132" s="6">
        <f t="shared" si="9"/>
        <v>-1</v>
      </c>
      <c r="K132" s="4">
        <f t="shared" si="10"/>
        <v>0</v>
      </c>
      <c r="L132" s="6"/>
      <c r="M132" s="4">
        <f t="shared" si="12"/>
        <v>-82</v>
      </c>
      <c r="N132" s="6">
        <f t="shared" si="13"/>
        <v>-1</v>
      </c>
      <c r="O132" s="7">
        <f t="shared" si="14"/>
        <v>0</v>
      </c>
      <c r="P132" s="6"/>
    </row>
    <row r="133" spans="2:16" ht="12.75">
      <c r="B133" s="4" t="s">
        <v>96</v>
      </c>
      <c r="C133" s="4" t="s">
        <v>44</v>
      </c>
      <c r="D133" s="7">
        <v>2</v>
      </c>
      <c r="E133" s="7">
        <v>2</v>
      </c>
      <c r="F133" s="37">
        <v>2</v>
      </c>
      <c r="G133" s="7">
        <v>5</v>
      </c>
      <c r="I133" s="4">
        <f t="shared" si="8"/>
        <v>0</v>
      </c>
      <c r="J133" s="6">
        <f t="shared" si="9"/>
        <v>0</v>
      </c>
      <c r="K133" s="4">
        <f t="shared" si="10"/>
        <v>0</v>
      </c>
      <c r="L133" s="6">
        <f>+K133/E133</f>
        <v>0</v>
      </c>
      <c r="M133" s="4">
        <f t="shared" si="12"/>
        <v>0</v>
      </c>
      <c r="N133" s="6">
        <f t="shared" si="13"/>
        <v>0</v>
      </c>
      <c r="O133" s="7">
        <f t="shared" si="14"/>
        <v>3</v>
      </c>
      <c r="P133" s="6">
        <f>+O133/F133</f>
        <v>1.5</v>
      </c>
    </row>
    <row r="134" spans="2:16" ht="12.75">
      <c r="B134" s="4" t="s">
        <v>96</v>
      </c>
      <c r="C134" s="4" t="s">
        <v>88</v>
      </c>
      <c r="D134" s="7">
        <v>1</v>
      </c>
      <c r="E134" s="7">
        <v>0</v>
      </c>
      <c r="F134" s="37">
        <v>0</v>
      </c>
      <c r="G134" s="7">
        <v>0</v>
      </c>
      <c r="I134" s="4">
        <f t="shared" si="8"/>
        <v>-1</v>
      </c>
      <c r="J134" s="6">
        <f t="shared" si="9"/>
        <v>-1</v>
      </c>
      <c r="K134" s="4">
        <f t="shared" si="10"/>
        <v>0</v>
      </c>
      <c r="L134" s="6"/>
      <c r="M134" s="4">
        <f t="shared" si="12"/>
        <v>-1</v>
      </c>
      <c r="N134" s="6">
        <f t="shared" si="13"/>
        <v>-1</v>
      </c>
      <c r="O134" s="7">
        <f t="shared" si="14"/>
        <v>0</v>
      </c>
      <c r="P134" s="6"/>
    </row>
    <row r="135" spans="2:16" ht="12.75">
      <c r="B135" s="4" t="s">
        <v>96</v>
      </c>
      <c r="C135" s="4" t="s">
        <v>89</v>
      </c>
      <c r="D135" s="7">
        <v>42</v>
      </c>
      <c r="E135" s="7">
        <v>36</v>
      </c>
      <c r="F135" s="37">
        <v>36</v>
      </c>
      <c r="G135" s="7">
        <v>37</v>
      </c>
      <c r="I135" s="4">
        <f aca="true" t="shared" si="15" ref="I135:I172">+E135-D135</f>
        <v>-6</v>
      </c>
      <c r="J135" s="6">
        <f aca="true" t="shared" si="16" ref="J135:J144">+I135/D135</f>
        <v>-0.14285714285714285</v>
      </c>
      <c r="K135" s="4">
        <f aca="true" t="shared" si="17" ref="K135:K172">+F135-E135</f>
        <v>0</v>
      </c>
      <c r="L135" s="6">
        <f aca="true" t="shared" si="18" ref="L135:L169">+K135/E135</f>
        <v>0</v>
      </c>
      <c r="M135" s="4">
        <f aca="true" t="shared" si="19" ref="M135:M172">+F135-D135</f>
        <v>-6</v>
      </c>
      <c r="N135" s="6">
        <f aca="true" t="shared" si="20" ref="N135:N144">+M135/D135</f>
        <v>-0.14285714285714285</v>
      </c>
      <c r="O135" s="7">
        <f aca="true" t="shared" si="21" ref="O135:O176">G135-F135</f>
        <v>1</v>
      </c>
      <c r="P135" s="6">
        <f aca="true" t="shared" si="22" ref="P135:P174">+O135/F135</f>
        <v>0.027777777777777776</v>
      </c>
    </row>
    <row r="136" spans="2:16" ht="12.75">
      <c r="B136" s="4" t="s">
        <v>96</v>
      </c>
      <c r="C136" s="4" t="s">
        <v>124</v>
      </c>
      <c r="D136" s="7">
        <v>117</v>
      </c>
      <c r="E136" s="7">
        <v>2</v>
      </c>
      <c r="F136" s="37">
        <v>2</v>
      </c>
      <c r="G136" s="7">
        <v>2</v>
      </c>
      <c r="I136" s="4">
        <f t="shared" si="15"/>
        <v>-115</v>
      </c>
      <c r="J136" s="6">
        <f t="shared" si="16"/>
        <v>-0.9829059829059829</v>
      </c>
      <c r="K136" s="4">
        <f t="shared" si="17"/>
        <v>0</v>
      </c>
      <c r="L136" s="6">
        <f t="shared" si="18"/>
        <v>0</v>
      </c>
      <c r="M136" s="4">
        <f t="shared" si="19"/>
        <v>-115</v>
      </c>
      <c r="N136" s="6">
        <f t="shared" si="20"/>
        <v>-0.9829059829059829</v>
      </c>
      <c r="O136" s="7">
        <f t="shared" si="21"/>
        <v>0</v>
      </c>
      <c r="P136" s="6">
        <f t="shared" si="22"/>
        <v>0</v>
      </c>
    </row>
    <row r="137" spans="2:16" ht="12.75">
      <c r="B137" s="4" t="s">
        <v>96</v>
      </c>
      <c r="C137" s="4" t="s">
        <v>90</v>
      </c>
      <c r="D137" s="7">
        <v>1</v>
      </c>
      <c r="E137" s="7">
        <v>0</v>
      </c>
      <c r="F137" s="37">
        <v>0</v>
      </c>
      <c r="G137" s="7">
        <v>0</v>
      </c>
      <c r="I137" s="4">
        <f t="shared" si="15"/>
        <v>-1</v>
      </c>
      <c r="J137" s="6">
        <f t="shared" si="16"/>
        <v>-1</v>
      </c>
      <c r="K137" s="4">
        <f t="shared" si="17"/>
        <v>0</v>
      </c>
      <c r="L137" s="6"/>
      <c r="M137" s="4">
        <f t="shared" si="19"/>
        <v>-1</v>
      </c>
      <c r="N137" s="6">
        <f t="shared" si="20"/>
        <v>-1</v>
      </c>
      <c r="O137" s="7">
        <f t="shared" si="21"/>
        <v>0</v>
      </c>
      <c r="P137" s="6"/>
    </row>
    <row r="138" spans="2:16" ht="12.75">
      <c r="B138" s="4" t="s">
        <v>96</v>
      </c>
      <c r="C138" s="4" t="s">
        <v>91</v>
      </c>
      <c r="D138" s="7">
        <v>1</v>
      </c>
      <c r="E138" s="7">
        <v>0</v>
      </c>
      <c r="F138" s="37">
        <v>0</v>
      </c>
      <c r="G138" s="7">
        <v>0</v>
      </c>
      <c r="I138" s="4">
        <f t="shared" si="15"/>
        <v>-1</v>
      </c>
      <c r="J138" s="6">
        <f t="shared" si="16"/>
        <v>-1</v>
      </c>
      <c r="K138" s="4">
        <f t="shared" si="17"/>
        <v>0</v>
      </c>
      <c r="L138" s="6"/>
      <c r="M138" s="4">
        <f t="shared" si="19"/>
        <v>-1</v>
      </c>
      <c r="N138" s="6">
        <f t="shared" si="20"/>
        <v>-1</v>
      </c>
      <c r="O138" s="7">
        <f t="shared" si="21"/>
        <v>0</v>
      </c>
      <c r="P138" s="6"/>
    </row>
    <row r="139" spans="2:16" ht="12.75">
      <c r="B139" s="4" t="s">
        <v>96</v>
      </c>
      <c r="C139" s="4" t="s">
        <v>92</v>
      </c>
      <c r="D139" s="7">
        <v>46</v>
      </c>
      <c r="E139" s="7">
        <v>92</v>
      </c>
      <c r="F139" s="37">
        <v>92</v>
      </c>
      <c r="G139" s="7">
        <v>88</v>
      </c>
      <c r="I139" s="4">
        <f t="shared" si="15"/>
        <v>46</v>
      </c>
      <c r="J139" s="6">
        <f t="shared" si="16"/>
        <v>1</v>
      </c>
      <c r="K139" s="4">
        <f t="shared" si="17"/>
        <v>0</v>
      </c>
      <c r="L139" s="6">
        <f t="shared" si="18"/>
        <v>0</v>
      </c>
      <c r="M139" s="4">
        <f t="shared" si="19"/>
        <v>46</v>
      </c>
      <c r="N139" s="6">
        <f t="shared" si="20"/>
        <v>1</v>
      </c>
      <c r="O139" s="7">
        <f t="shared" si="21"/>
        <v>-4</v>
      </c>
      <c r="P139" s="6">
        <f t="shared" si="22"/>
        <v>-0.043478260869565216</v>
      </c>
    </row>
    <row r="140" spans="2:16" ht="12.75">
      <c r="B140" s="4" t="s">
        <v>96</v>
      </c>
      <c r="C140" s="4" t="s">
        <v>93</v>
      </c>
      <c r="D140" s="7">
        <v>6</v>
      </c>
      <c r="E140" s="7">
        <v>0</v>
      </c>
      <c r="F140" s="37">
        <v>0</v>
      </c>
      <c r="G140" s="7">
        <v>0</v>
      </c>
      <c r="I140" s="4">
        <f t="shared" si="15"/>
        <v>-6</v>
      </c>
      <c r="J140" s="6">
        <f t="shared" si="16"/>
        <v>-1</v>
      </c>
      <c r="K140" s="4">
        <f t="shared" si="17"/>
        <v>0</v>
      </c>
      <c r="L140" s="6"/>
      <c r="M140" s="4">
        <f t="shared" si="19"/>
        <v>-6</v>
      </c>
      <c r="N140" s="6">
        <f t="shared" si="20"/>
        <v>-1</v>
      </c>
      <c r="O140" s="7">
        <f t="shared" si="21"/>
        <v>0</v>
      </c>
      <c r="P140" s="6"/>
    </row>
    <row r="141" spans="2:16" ht="12.75">
      <c r="B141" s="4" t="s">
        <v>96</v>
      </c>
      <c r="C141" s="4" t="s">
        <v>94</v>
      </c>
      <c r="D141" s="7">
        <v>1</v>
      </c>
      <c r="E141" s="7">
        <v>0</v>
      </c>
      <c r="F141" s="37">
        <v>0</v>
      </c>
      <c r="G141" s="7">
        <v>0</v>
      </c>
      <c r="I141" s="4">
        <f t="shared" si="15"/>
        <v>-1</v>
      </c>
      <c r="J141" s="6">
        <f t="shared" si="16"/>
        <v>-1</v>
      </c>
      <c r="K141" s="4">
        <f t="shared" si="17"/>
        <v>0</v>
      </c>
      <c r="L141" s="6"/>
      <c r="M141" s="4">
        <f t="shared" si="19"/>
        <v>-1</v>
      </c>
      <c r="N141" s="6">
        <f t="shared" si="20"/>
        <v>-1</v>
      </c>
      <c r="O141" s="7">
        <f t="shared" si="21"/>
        <v>0</v>
      </c>
      <c r="P141" s="6"/>
    </row>
    <row r="142" spans="2:16" ht="12.75">
      <c r="B142" s="4" t="s">
        <v>97</v>
      </c>
      <c r="C142" s="4" t="s">
        <v>10</v>
      </c>
      <c r="D142" s="7">
        <v>1</v>
      </c>
      <c r="E142" s="7">
        <v>0</v>
      </c>
      <c r="F142" s="37">
        <v>0</v>
      </c>
      <c r="G142" s="7">
        <v>0</v>
      </c>
      <c r="I142" s="4">
        <f t="shared" si="15"/>
        <v>-1</v>
      </c>
      <c r="J142" s="6">
        <f t="shared" si="16"/>
        <v>-1</v>
      </c>
      <c r="K142" s="4">
        <f t="shared" si="17"/>
        <v>0</v>
      </c>
      <c r="L142" s="6"/>
      <c r="M142" s="4">
        <f t="shared" si="19"/>
        <v>-1</v>
      </c>
      <c r="N142" s="6">
        <f t="shared" si="20"/>
        <v>-1</v>
      </c>
      <c r="O142" s="7">
        <f t="shared" si="21"/>
        <v>0</v>
      </c>
      <c r="P142" s="6"/>
    </row>
    <row r="143" spans="2:16" ht="12.75">
      <c r="B143" s="4" t="s">
        <v>97</v>
      </c>
      <c r="C143" s="4" t="s">
        <v>34</v>
      </c>
      <c r="D143" s="7">
        <v>3</v>
      </c>
      <c r="E143" s="7">
        <v>0</v>
      </c>
      <c r="F143" s="37">
        <v>0</v>
      </c>
      <c r="G143" s="7">
        <v>0</v>
      </c>
      <c r="I143" s="4">
        <f t="shared" si="15"/>
        <v>-3</v>
      </c>
      <c r="J143" s="6">
        <f t="shared" si="16"/>
        <v>-1</v>
      </c>
      <c r="K143" s="4">
        <f t="shared" si="17"/>
        <v>0</v>
      </c>
      <c r="L143" s="6"/>
      <c r="M143" s="4">
        <f t="shared" si="19"/>
        <v>-3</v>
      </c>
      <c r="N143" s="6">
        <f t="shared" si="20"/>
        <v>-1</v>
      </c>
      <c r="O143" s="7">
        <f t="shared" si="21"/>
        <v>0</v>
      </c>
      <c r="P143" s="6"/>
    </row>
    <row r="144" spans="2:16" ht="12.75">
      <c r="B144" s="4" t="s">
        <v>97</v>
      </c>
      <c r="C144" s="4" t="s">
        <v>95</v>
      </c>
      <c r="D144" s="7">
        <v>13</v>
      </c>
      <c r="E144" s="7">
        <v>0</v>
      </c>
      <c r="F144" s="37">
        <v>0</v>
      </c>
      <c r="G144" s="7">
        <v>0</v>
      </c>
      <c r="I144" s="4">
        <f t="shared" si="15"/>
        <v>-13</v>
      </c>
      <c r="J144" s="6">
        <f t="shared" si="16"/>
        <v>-1</v>
      </c>
      <c r="K144" s="4">
        <f t="shared" si="17"/>
        <v>0</v>
      </c>
      <c r="L144" s="6"/>
      <c r="M144" s="4">
        <f t="shared" si="19"/>
        <v>-13</v>
      </c>
      <c r="N144" s="6">
        <f t="shared" si="20"/>
        <v>-1</v>
      </c>
      <c r="O144" s="7">
        <f t="shared" si="21"/>
        <v>0</v>
      </c>
      <c r="P144" s="6"/>
    </row>
    <row r="145" spans="2:16" ht="12.75">
      <c r="B145" s="5" t="s">
        <v>127</v>
      </c>
      <c r="C145" s="4" t="s">
        <v>51</v>
      </c>
      <c r="D145" s="7">
        <v>0</v>
      </c>
      <c r="E145" s="8">
        <v>2</v>
      </c>
      <c r="F145" s="37">
        <v>2</v>
      </c>
      <c r="G145" s="7">
        <v>1</v>
      </c>
      <c r="I145" s="4">
        <f t="shared" si="15"/>
        <v>2</v>
      </c>
      <c r="J145" s="6"/>
      <c r="K145" s="4">
        <f t="shared" si="17"/>
        <v>0</v>
      </c>
      <c r="L145" s="6">
        <f t="shared" si="18"/>
        <v>0</v>
      </c>
      <c r="M145" s="4">
        <f t="shared" si="19"/>
        <v>2</v>
      </c>
      <c r="N145" s="6"/>
      <c r="O145" s="7">
        <f t="shared" si="21"/>
        <v>-1</v>
      </c>
      <c r="P145" s="6">
        <f t="shared" si="22"/>
        <v>-0.5</v>
      </c>
    </row>
    <row r="146" spans="2:16" ht="12.75">
      <c r="B146" s="5" t="s">
        <v>127</v>
      </c>
      <c r="C146" s="4" t="s">
        <v>52</v>
      </c>
      <c r="D146" s="7">
        <v>0</v>
      </c>
      <c r="E146" s="8">
        <v>1</v>
      </c>
      <c r="F146" s="37">
        <v>1</v>
      </c>
      <c r="G146" s="7">
        <v>1</v>
      </c>
      <c r="I146" s="4">
        <f t="shared" si="15"/>
        <v>1</v>
      </c>
      <c r="J146" s="6"/>
      <c r="K146" s="4">
        <f t="shared" si="17"/>
        <v>0</v>
      </c>
      <c r="L146" s="6">
        <f t="shared" si="18"/>
        <v>0</v>
      </c>
      <c r="M146" s="4">
        <f t="shared" si="19"/>
        <v>1</v>
      </c>
      <c r="N146" s="6"/>
      <c r="O146" s="7">
        <f t="shared" si="21"/>
        <v>0</v>
      </c>
      <c r="P146" s="6">
        <f t="shared" si="22"/>
        <v>0</v>
      </c>
    </row>
    <row r="147" spans="2:16" ht="12.75">
      <c r="B147" s="5" t="s">
        <v>127</v>
      </c>
      <c r="C147" s="4" t="s">
        <v>121</v>
      </c>
      <c r="D147" s="7">
        <v>0</v>
      </c>
      <c r="E147" s="8">
        <v>0</v>
      </c>
      <c r="F147" s="37">
        <v>0</v>
      </c>
      <c r="G147" s="7">
        <v>1</v>
      </c>
      <c r="I147" s="4">
        <f t="shared" si="15"/>
        <v>0</v>
      </c>
      <c r="J147" s="6"/>
      <c r="K147" s="4">
        <f t="shared" si="17"/>
        <v>0</v>
      </c>
      <c r="L147" s="6"/>
      <c r="M147" s="4">
        <f t="shared" si="19"/>
        <v>0</v>
      </c>
      <c r="N147" s="6"/>
      <c r="O147" s="7">
        <f t="shared" si="21"/>
        <v>1</v>
      </c>
      <c r="P147" s="6"/>
    </row>
    <row r="148" spans="2:16" ht="12.75">
      <c r="B148" s="5" t="s">
        <v>127</v>
      </c>
      <c r="C148" s="4" t="s">
        <v>54</v>
      </c>
      <c r="D148" s="7">
        <v>0</v>
      </c>
      <c r="E148" s="8">
        <v>1</v>
      </c>
      <c r="F148" s="37">
        <v>1</v>
      </c>
      <c r="G148" s="7">
        <v>1</v>
      </c>
      <c r="I148" s="4">
        <f t="shared" si="15"/>
        <v>1</v>
      </c>
      <c r="J148" s="6"/>
      <c r="K148" s="4">
        <f t="shared" si="17"/>
        <v>0</v>
      </c>
      <c r="L148" s="6">
        <f t="shared" si="18"/>
        <v>0</v>
      </c>
      <c r="M148" s="4">
        <f t="shared" si="19"/>
        <v>1</v>
      </c>
      <c r="N148" s="6"/>
      <c r="O148" s="7">
        <f t="shared" si="21"/>
        <v>0</v>
      </c>
      <c r="P148" s="6">
        <f t="shared" si="22"/>
        <v>0</v>
      </c>
    </row>
    <row r="149" spans="2:16" ht="12.75">
      <c r="B149" s="5" t="s">
        <v>127</v>
      </c>
      <c r="C149" s="4" t="s">
        <v>4</v>
      </c>
      <c r="D149" s="7">
        <v>0</v>
      </c>
      <c r="E149" s="8">
        <v>20</v>
      </c>
      <c r="F149" s="37">
        <v>20</v>
      </c>
      <c r="G149" s="7">
        <v>10</v>
      </c>
      <c r="I149" s="4">
        <f t="shared" si="15"/>
        <v>20</v>
      </c>
      <c r="J149" s="6"/>
      <c r="K149" s="4">
        <f t="shared" si="17"/>
        <v>0</v>
      </c>
      <c r="L149" s="6">
        <f t="shared" si="18"/>
        <v>0</v>
      </c>
      <c r="M149" s="4">
        <f t="shared" si="19"/>
        <v>20</v>
      </c>
      <c r="N149" s="6"/>
      <c r="O149" s="7">
        <f t="shared" si="21"/>
        <v>-10</v>
      </c>
      <c r="P149" s="6">
        <f t="shared" si="22"/>
        <v>-0.5</v>
      </c>
    </row>
    <row r="150" spans="2:16" ht="12.75">
      <c r="B150" s="5" t="s">
        <v>127</v>
      </c>
      <c r="C150" s="4" t="s">
        <v>57</v>
      </c>
      <c r="D150" s="7">
        <v>0</v>
      </c>
      <c r="E150" s="8">
        <v>8</v>
      </c>
      <c r="F150" s="37">
        <v>8</v>
      </c>
      <c r="G150" s="7">
        <v>6</v>
      </c>
      <c r="I150" s="4">
        <f t="shared" si="15"/>
        <v>8</v>
      </c>
      <c r="J150" s="6"/>
      <c r="K150" s="4">
        <f t="shared" si="17"/>
        <v>0</v>
      </c>
      <c r="L150" s="6">
        <f t="shared" si="18"/>
        <v>0</v>
      </c>
      <c r="M150" s="4">
        <f t="shared" si="19"/>
        <v>8</v>
      </c>
      <c r="N150" s="6"/>
      <c r="O150" s="7">
        <f t="shared" si="21"/>
        <v>-2</v>
      </c>
      <c r="P150" s="6">
        <f t="shared" si="22"/>
        <v>-0.25</v>
      </c>
    </row>
    <row r="151" spans="2:16" ht="12.75">
      <c r="B151" s="5" t="s">
        <v>127</v>
      </c>
      <c r="C151" s="4" t="s">
        <v>59</v>
      </c>
      <c r="D151" s="7">
        <v>0</v>
      </c>
      <c r="E151" s="8">
        <v>1</v>
      </c>
      <c r="F151" s="37">
        <v>1</v>
      </c>
      <c r="G151" s="7">
        <v>1</v>
      </c>
      <c r="I151" s="4">
        <f t="shared" si="15"/>
        <v>1</v>
      </c>
      <c r="J151" s="6"/>
      <c r="K151" s="4">
        <f t="shared" si="17"/>
        <v>0</v>
      </c>
      <c r="L151" s="6">
        <f t="shared" si="18"/>
        <v>0</v>
      </c>
      <c r="M151" s="4">
        <f t="shared" si="19"/>
        <v>1</v>
      </c>
      <c r="N151" s="6"/>
      <c r="O151" s="7">
        <f t="shared" si="21"/>
        <v>0</v>
      </c>
      <c r="P151" s="6">
        <f t="shared" si="22"/>
        <v>0</v>
      </c>
    </row>
    <row r="152" spans="2:16" ht="12.75">
      <c r="B152" s="5" t="s">
        <v>127</v>
      </c>
      <c r="C152" s="4" t="s">
        <v>62</v>
      </c>
      <c r="D152" s="7">
        <v>0</v>
      </c>
      <c r="E152" s="8">
        <v>1</v>
      </c>
      <c r="F152" s="37">
        <v>1</v>
      </c>
      <c r="G152" s="7">
        <v>1</v>
      </c>
      <c r="I152" s="4">
        <f t="shared" si="15"/>
        <v>1</v>
      </c>
      <c r="J152" s="6"/>
      <c r="K152" s="4">
        <f t="shared" si="17"/>
        <v>0</v>
      </c>
      <c r="L152" s="6">
        <f t="shared" si="18"/>
        <v>0</v>
      </c>
      <c r="M152" s="4">
        <f t="shared" si="19"/>
        <v>1</v>
      </c>
      <c r="N152" s="6"/>
      <c r="O152" s="7">
        <f t="shared" si="21"/>
        <v>0</v>
      </c>
      <c r="P152" s="6">
        <f t="shared" si="22"/>
        <v>0</v>
      </c>
    </row>
    <row r="153" spans="2:16" ht="12.75">
      <c r="B153" s="5" t="s">
        <v>127</v>
      </c>
      <c r="C153" s="4" t="s">
        <v>12</v>
      </c>
      <c r="D153" s="7">
        <v>0</v>
      </c>
      <c r="E153" s="8">
        <v>1</v>
      </c>
      <c r="F153" s="37">
        <v>1</v>
      </c>
      <c r="G153" s="7">
        <v>1</v>
      </c>
      <c r="I153" s="4">
        <f t="shared" si="15"/>
        <v>1</v>
      </c>
      <c r="J153" s="6"/>
      <c r="K153" s="4">
        <f t="shared" si="17"/>
        <v>0</v>
      </c>
      <c r="L153" s="6">
        <f t="shared" si="18"/>
        <v>0</v>
      </c>
      <c r="M153" s="4">
        <f t="shared" si="19"/>
        <v>1</v>
      </c>
      <c r="N153" s="6"/>
      <c r="O153" s="7">
        <f t="shared" si="21"/>
        <v>0</v>
      </c>
      <c r="P153" s="6">
        <f t="shared" si="22"/>
        <v>0</v>
      </c>
    </row>
    <row r="154" spans="2:16" ht="12.75">
      <c r="B154" s="5" t="s">
        <v>127</v>
      </c>
      <c r="C154" s="4" t="s">
        <v>148</v>
      </c>
      <c r="D154" s="7">
        <v>0</v>
      </c>
      <c r="E154" s="8">
        <v>0</v>
      </c>
      <c r="F154" s="37">
        <v>0</v>
      </c>
      <c r="G154" s="7">
        <v>1</v>
      </c>
      <c r="I154" s="4">
        <f t="shared" si="15"/>
        <v>0</v>
      </c>
      <c r="J154" s="6"/>
      <c r="K154" s="4">
        <f t="shared" si="17"/>
        <v>0</v>
      </c>
      <c r="L154" s="6"/>
      <c r="M154" s="4">
        <f t="shared" si="19"/>
        <v>0</v>
      </c>
      <c r="N154" s="6"/>
      <c r="O154" s="7">
        <f t="shared" si="21"/>
        <v>1</v>
      </c>
      <c r="P154" s="6"/>
    </row>
    <row r="155" spans="2:16" ht="12.75">
      <c r="B155" s="5" t="s">
        <v>127</v>
      </c>
      <c r="C155" s="4" t="s">
        <v>64</v>
      </c>
      <c r="D155" s="7">
        <v>0</v>
      </c>
      <c r="E155" s="8">
        <v>9</v>
      </c>
      <c r="F155" s="37">
        <v>9</v>
      </c>
      <c r="G155" s="7">
        <v>7</v>
      </c>
      <c r="I155" s="4">
        <f t="shared" si="15"/>
        <v>9</v>
      </c>
      <c r="J155" s="6"/>
      <c r="K155" s="4">
        <f t="shared" si="17"/>
        <v>0</v>
      </c>
      <c r="L155" s="6">
        <f t="shared" si="18"/>
        <v>0</v>
      </c>
      <c r="M155" s="4">
        <f t="shared" si="19"/>
        <v>9</v>
      </c>
      <c r="N155" s="6"/>
      <c r="O155" s="7">
        <f t="shared" si="21"/>
        <v>-2</v>
      </c>
      <c r="P155" s="6">
        <f t="shared" si="22"/>
        <v>-0.2222222222222222</v>
      </c>
    </row>
    <row r="156" spans="2:16" ht="12.75">
      <c r="B156" s="5" t="s">
        <v>127</v>
      </c>
      <c r="C156" s="5" t="s">
        <v>125</v>
      </c>
      <c r="D156" s="7">
        <v>0</v>
      </c>
      <c r="E156" s="7">
        <v>2</v>
      </c>
      <c r="F156" s="37">
        <v>2</v>
      </c>
      <c r="G156" s="7">
        <v>2</v>
      </c>
      <c r="I156" s="4">
        <f t="shared" si="15"/>
        <v>2</v>
      </c>
      <c r="J156" s="6"/>
      <c r="K156" s="4">
        <f t="shared" si="17"/>
        <v>0</v>
      </c>
      <c r="L156" s="6">
        <f t="shared" si="18"/>
        <v>0</v>
      </c>
      <c r="M156" s="4">
        <f t="shared" si="19"/>
        <v>2</v>
      </c>
      <c r="N156" s="6"/>
      <c r="O156" s="7">
        <f t="shared" si="21"/>
        <v>0</v>
      </c>
      <c r="P156" s="6">
        <f t="shared" si="22"/>
        <v>0</v>
      </c>
    </row>
    <row r="157" spans="2:16" ht="12.75">
      <c r="B157" s="5" t="s">
        <v>127</v>
      </c>
      <c r="C157" s="5" t="s">
        <v>67</v>
      </c>
      <c r="D157" s="7">
        <v>0</v>
      </c>
      <c r="E157" s="7">
        <v>1</v>
      </c>
      <c r="F157" s="37">
        <v>1</v>
      </c>
      <c r="G157" s="7">
        <v>1</v>
      </c>
      <c r="I157" s="4">
        <f t="shared" si="15"/>
        <v>1</v>
      </c>
      <c r="J157" s="6"/>
      <c r="K157" s="4">
        <f t="shared" si="17"/>
        <v>0</v>
      </c>
      <c r="L157" s="6">
        <f t="shared" si="18"/>
        <v>0</v>
      </c>
      <c r="M157" s="4">
        <f t="shared" si="19"/>
        <v>1</v>
      </c>
      <c r="N157" s="6"/>
      <c r="O157" s="7">
        <f t="shared" si="21"/>
        <v>0</v>
      </c>
      <c r="P157" s="6">
        <f t="shared" si="22"/>
        <v>0</v>
      </c>
    </row>
    <row r="158" spans="2:16" ht="12.75">
      <c r="B158" s="5" t="s">
        <v>127</v>
      </c>
      <c r="C158" s="5" t="s">
        <v>68</v>
      </c>
      <c r="D158" s="7">
        <v>0</v>
      </c>
      <c r="E158" s="7">
        <v>2</v>
      </c>
      <c r="F158" s="37">
        <v>2</v>
      </c>
      <c r="G158" s="7">
        <v>2</v>
      </c>
      <c r="I158" s="4">
        <f t="shared" si="15"/>
        <v>2</v>
      </c>
      <c r="J158" s="6"/>
      <c r="K158" s="4">
        <f t="shared" si="17"/>
        <v>0</v>
      </c>
      <c r="L158" s="6">
        <f t="shared" si="18"/>
        <v>0</v>
      </c>
      <c r="M158" s="4">
        <f t="shared" si="19"/>
        <v>2</v>
      </c>
      <c r="N158" s="6"/>
      <c r="O158" s="7">
        <f t="shared" si="21"/>
        <v>0</v>
      </c>
      <c r="P158" s="6">
        <f t="shared" si="22"/>
        <v>0</v>
      </c>
    </row>
    <row r="159" spans="2:16" ht="12.75">
      <c r="B159" s="5" t="s">
        <v>127</v>
      </c>
      <c r="C159" s="5" t="s">
        <v>126</v>
      </c>
      <c r="D159" s="7">
        <v>0</v>
      </c>
      <c r="E159" s="7">
        <v>1</v>
      </c>
      <c r="F159" s="37">
        <v>1</v>
      </c>
      <c r="G159" s="7">
        <v>1</v>
      </c>
      <c r="I159" s="4">
        <f t="shared" si="15"/>
        <v>1</v>
      </c>
      <c r="J159" s="6"/>
      <c r="K159" s="4">
        <f t="shared" si="17"/>
        <v>0</v>
      </c>
      <c r="L159" s="6">
        <f t="shared" si="18"/>
        <v>0</v>
      </c>
      <c r="M159" s="4">
        <f t="shared" si="19"/>
        <v>1</v>
      </c>
      <c r="N159" s="6"/>
      <c r="O159" s="7">
        <f t="shared" si="21"/>
        <v>0</v>
      </c>
      <c r="P159" s="6">
        <f t="shared" si="22"/>
        <v>0</v>
      </c>
    </row>
    <row r="160" spans="2:16" ht="12.75">
      <c r="B160" s="5" t="s">
        <v>127</v>
      </c>
      <c r="C160" s="5" t="s">
        <v>70</v>
      </c>
      <c r="D160" s="7">
        <v>0</v>
      </c>
      <c r="E160" s="7">
        <v>7</v>
      </c>
      <c r="F160" s="37">
        <v>7</v>
      </c>
      <c r="G160" s="7">
        <v>7</v>
      </c>
      <c r="I160" s="4">
        <f t="shared" si="15"/>
        <v>7</v>
      </c>
      <c r="J160" s="6"/>
      <c r="K160" s="4">
        <f t="shared" si="17"/>
        <v>0</v>
      </c>
      <c r="L160" s="6">
        <f t="shared" si="18"/>
        <v>0</v>
      </c>
      <c r="M160" s="4">
        <f t="shared" si="19"/>
        <v>7</v>
      </c>
      <c r="N160" s="6"/>
      <c r="O160" s="7">
        <f t="shared" si="21"/>
        <v>0</v>
      </c>
      <c r="P160" s="6">
        <f t="shared" si="22"/>
        <v>0</v>
      </c>
    </row>
    <row r="161" spans="2:16" ht="12.75">
      <c r="B161" s="5" t="s">
        <v>127</v>
      </c>
      <c r="C161" s="5" t="s">
        <v>73</v>
      </c>
      <c r="D161" s="7">
        <v>0</v>
      </c>
      <c r="E161" s="7">
        <v>3</v>
      </c>
      <c r="F161" s="37">
        <v>3</v>
      </c>
      <c r="G161" s="7">
        <v>3</v>
      </c>
      <c r="I161" s="4">
        <f t="shared" si="15"/>
        <v>3</v>
      </c>
      <c r="J161" s="6"/>
      <c r="K161" s="4">
        <f t="shared" si="17"/>
        <v>0</v>
      </c>
      <c r="L161" s="6">
        <f t="shared" si="18"/>
        <v>0</v>
      </c>
      <c r="M161" s="4">
        <f t="shared" si="19"/>
        <v>3</v>
      </c>
      <c r="N161" s="6"/>
      <c r="O161" s="7">
        <f t="shared" si="21"/>
        <v>0</v>
      </c>
      <c r="P161" s="6">
        <f t="shared" si="22"/>
        <v>0</v>
      </c>
    </row>
    <row r="162" spans="2:16" ht="12.75">
      <c r="B162" s="5" t="s">
        <v>127</v>
      </c>
      <c r="C162" s="5" t="s">
        <v>76</v>
      </c>
      <c r="D162" s="7">
        <v>0</v>
      </c>
      <c r="E162" s="7">
        <v>3</v>
      </c>
      <c r="F162" s="37">
        <v>3</v>
      </c>
      <c r="G162" s="7">
        <v>3</v>
      </c>
      <c r="I162" s="4">
        <f t="shared" si="15"/>
        <v>3</v>
      </c>
      <c r="J162" s="6"/>
      <c r="K162" s="4">
        <f t="shared" si="17"/>
        <v>0</v>
      </c>
      <c r="L162" s="6">
        <f t="shared" si="18"/>
        <v>0</v>
      </c>
      <c r="M162" s="4">
        <f t="shared" si="19"/>
        <v>3</v>
      </c>
      <c r="N162" s="6"/>
      <c r="O162" s="7">
        <f t="shared" si="21"/>
        <v>0</v>
      </c>
      <c r="P162" s="6">
        <f t="shared" si="22"/>
        <v>0</v>
      </c>
    </row>
    <row r="163" spans="2:16" ht="12.75">
      <c r="B163" s="5" t="s">
        <v>127</v>
      </c>
      <c r="C163" s="5" t="s">
        <v>146</v>
      </c>
      <c r="D163" s="7">
        <v>0</v>
      </c>
      <c r="E163" s="7">
        <v>0</v>
      </c>
      <c r="F163" s="37">
        <v>0</v>
      </c>
      <c r="G163" s="7">
        <v>10</v>
      </c>
      <c r="I163" s="4">
        <f t="shared" si="15"/>
        <v>0</v>
      </c>
      <c r="J163" s="6"/>
      <c r="K163" s="4">
        <f t="shared" si="17"/>
        <v>0</v>
      </c>
      <c r="L163" s="6"/>
      <c r="M163" s="4">
        <f t="shared" si="19"/>
        <v>0</v>
      </c>
      <c r="N163" s="6"/>
      <c r="O163" s="7">
        <f t="shared" si="21"/>
        <v>10</v>
      </c>
      <c r="P163" s="6"/>
    </row>
    <row r="164" spans="2:16" ht="12.75">
      <c r="B164" s="5" t="s">
        <v>127</v>
      </c>
      <c r="C164" s="5" t="s">
        <v>80</v>
      </c>
      <c r="D164" s="7">
        <v>0</v>
      </c>
      <c r="E164" s="7">
        <v>11</v>
      </c>
      <c r="F164" s="37">
        <v>11</v>
      </c>
      <c r="G164" s="7">
        <v>10</v>
      </c>
      <c r="I164" s="4">
        <f t="shared" si="15"/>
        <v>11</v>
      </c>
      <c r="J164" s="6"/>
      <c r="K164" s="4">
        <f t="shared" si="17"/>
        <v>0</v>
      </c>
      <c r="L164" s="6">
        <f t="shared" si="18"/>
        <v>0</v>
      </c>
      <c r="M164" s="4">
        <f t="shared" si="19"/>
        <v>11</v>
      </c>
      <c r="N164" s="6"/>
      <c r="O164" s="7">
        <f t="shared" si="21"/>
        <v>-1</v>
      </c>
      <c r="P164" s="6">
        <f t="shared" si="22"/>
        <v>-0.09090909090909091</v>
      </c>
    </row>
    <row r="165" spans="2:16" ht="12.75">
      <c r="B165" s="5" t="s">
        <v>127</v>
      </c>
      <c r="C165" s="5" t="s">
        <v>81</v>
      </c>
      <c r="D165" s="7">
        <v>0</v>
      </c>
      <c r="E165" s="7">
        <v>1</v>
      </c>
      <c r="F165" s="37">
        <v>1</v>
      </c>
      <c r="G165" s="7">
        <v>1</v>
      </c>
      <c r="I165" s="4">
        <f t="shared" si="15"/>
        <v>1</v>
      </c>
      <c r="J165" s="6"/>
      <c r="K165" s="4">
        <f t="shared" si="17"/>
        <v>0</v>
      </c>
      <c r="L165" s="6">
        <f t="shared" si="18"/>
        <v>0</v>
      </c>
      <c r="M165" s="4">
        <f t="shared" si="19"/>
        <v>1</v>
      </c>
      <c r="N165" s="6"/>
      <c r="O165" s="7">
        <f t="shared" si="21"/>
        <v>0</v>
      </c>
      <c r="P165" s="6">
        <f t="shared" si="22"/>
        <v>0</v>
      </c>
    </row>
    <row r="166" spans="2:16" ht="12.75">
      <c r="B166" s="5" t="s">
        <v>127</v>
      </c>
      <c r="C166" s="5" t="s">
        <v>84</v>
      </c>
      <c r="D166" s="7">
        <v>0</v>
      </c>
      <c r="E166" s="7">
        <v>4</v>
      </c>
      <c r="F166" s="37">
        <v>4</v>
      </c>
      <c r="G166" s="7">
        <v>4</v>
      </c>
      <c r="I166" s="4">
        <f t="shared" si="15"/>
        <v>4</v>
      </c>
      <c r="J166" s="6"/>
      <c r="K166" s="4">
        <f t="shared" si="17"/>
        <v>0</v>
      </c>
      <c r="L166" s="6">
        <f t="shared" si="18"/>
        <v>0</v>
      </c>
      <c r="M166" s="4">
        <f t="shared" si="19"/>
        <v>4</v>
      </c>
      <c r="N166" s="6"/>
      <c r="O166" s="7">
        <f t="shared" si="21"/>
        <v>0</v>
      </c>
      <c r="P166" s="6">
        <f t="shared" si="22"/>
        <v>0</v>
      </c>
    </row>
    <row r="167" spans="2:16" ht="12.75">
      <c r="B167" s="5" t="s">
        <v>127</v>
      </c>
      <c r="C167" s="5" t="s">
        <v>87</v>
      </c>
      <c r="D167" s="7">
        <v>0</v>
      </c>
      <c r="E167" s="7">
        <v>8</v>
      </c>
      <c r="F167" s="37">
        <v>8</v>
      </c>
      <c r="G167" s="7">
        <v>8</v>
      </c>
      <c r="I167" s="4">
        <f t="shared" si="15"/>
        <v>8</v>
      </c>
      <c r="J167" s="6"/>
      <c r="K167" s="4">
        <f t="shared" si="17"/>
        <v>0</v>
      </c>
      <c r="L167" s="6">
        <f t="shared" si="18"/>
        <v>0</v>
      </c>
      <c r="M167" s="4">
        <f t="shared" si="19"/>
        <v>8</v>
      </c>
      <c r="N167" s="6"/>
      <c r="O167" s="7">
        <f t="shared" si="21"/>
        <v>0</v>
      </c>
      <c r="P167" s="6">
        <f t="shared" si="22"/>
        <v>0</v>
      </c>
    </row>
    <row r="168" spans="2:16" ht="12.75">
      <c r="B168" s="5" t="s">
        <v>127</v>
      </c>
      <c r="C168" s="5" t="s">
        <v>93</v>
      </c>
      <c r="D168" s="7">
        <v>0</v>
      </c>
      <c r="E168" s="7">
        <v>4</v>
      </c>
      <c r="F168" s="37">
        <v>4</v>
      </c>
      <c r="G168" s="7">
        <v>4</v>
      </c>
      <c r="I168" s="4">
        <f t="shared" si="15"/>
        <v>4</v>
      </c>
      <c r="J168" s="6"/>
      <c r="K168" s="4">
        <f t="shared" si="17"/>
        <v>0</v>
      </c>
      <c r="L168" s="6">
        <f t="shared" si="18"/>
        <v>0</v>
      </c>
      <c r="M168" s="4">
        <f t="shared" si="19"/>
        <v>4</v>
      </c>
      <c r="N168" s="6"/>
      <c r="O168" s="7">
        <f t="shared" si="21"/>
        <v>0</v>
      </c>
      <c r="P168" s="6">
        <f t="shared" si="22"/>
        <v>0</v>
      </c>
    </row>
    <row r="169" spans="2:16" ht="12.75">
      <c r="B169" s="38" t="s">
        <v>127</v>
      </c>
      <c r="C169" s="38" t="s">
        <v>94</v>
      </c>
      <c r="D169" s="39">
        <v>0</v>
      </c>
      <c r="E169" s="39">
        <v>1</v>
      </c>
      <c r="F169" s="40">
        <v>1</v>
      </c>
      <c r="G169" s="39">
        <v>1</v>
      </c>
      <c r="I169" s="4">
        <f t="shared" si="15"/>
        <v>1</v>
      </c>
      <c r="J169" s="6"/>
      <c r="K169" s="4">
        <f t="shared" si="17"/>
        <v>0</v>
      </c>
      <c r="L169" s="6">
        <f t="shared" si="18"/>
        <v>0</v>
      </c>
      <c r="M169" s="4">
        <f t="shared" si="19"/>
        <v>1</v>
      </c>
      <c r="N169" s="6"/>
      <c r="O169" s="7">
        <f t="shared" si="21"/>
        <v>0</v>
      </c>
      <c r="P169" s="6">
        <f t="shared" si="22"/>
        <v>0</v>
      </c>
    </row>
    <row r="170" spans="2:16" ht="12.75">
      <c r="B170" s="5" t="s">
        <v>147</v>
      </c>
      <c r="C170" s="5" t="s">
        <v>10</v>
      </c>
      <c r="D170" s="7">
        <v>0</v>
      </c>
      <c r="E170" s="7">
        <v>0</v>
      </c>
      <c r="F170" s="7">
        <v>0</v>
      </c>
      <c r="G170" s="7">
        <v>1</v>
      </c>
      <c r="H170" s="17"/>
      <c r="I170" s="5">
        <f t="shared" si="15"/>
        <v>0</v>
      </c>
      <c r="J170" s="6"/>
      <c r="K170" s="5">
        <f t="shared" si="17"/>
        <v>0</v>
      </c>
      <c r="L170" s="6"/>
      <c r="M170" s="5">
        <f t="shared" si="19"/>
        <v>0</v>
      </c>
      <c r="N170" s="6"/>
      <c r="O170" s="7">
        <f t="shared" si="21"/>
        <v>1</v>
      </c>
      <c r="P170" s="6"/>
    </row>
    <row r="171" spans="2:16" ht="12.75">
      <c r="B171" s="5" t="s">
        <v>147</v>
      </c>
      <c r="C171" s="5" t="s">
        <v>34</v>
      </c>
      <c r="D171" s="7">
        <v>0</v>
      </c>
      <c r="E171" s="7">
        <v>0</v>
      </c>
      <c r="F171" s="7">
        <v>0</v>
      </c>
      <c r="G171" s="7">
        <v>12</v>
      </c>
      <c r="H171" s="17"/>
      <c r="I171" s="5">
        <f t="shared" si="15"/>
        <v>0</v>
      </c>
      <c r="J171" s="6"/>
      <c r="K171" s="5">
        <f t="shared" si="17"/>
        <v>0</v>
      </c>
      <c r="L171" s="6"/>
      <c r="M171" s="5">
        <f t="shared" si="19"/>
        <v>0</v>
      </c>
      <c r="N171" s="6"/>
      <c r="O171" s="7">
        <f t="shared" si="21"/>
        <v>12</v>
      </c>
      <c r="P171" s="6"/>
    </row>
    <row r="172" spans="2:16" ht="12.75">
      <c r="B172" s="5" t="s">
        <v>147</v>
      </c>
      <c r="C172" s="5" t="s">
        <v>95</v>
      </c>
      <c r="D172" s="7">
        <v>0</v>
      </c>
      <c r="E172" s="7">
        <v>0</v>
      </c>
      <c r="F172" s="7">
        <v>0</v>
      </c>
      <c r="G172" s="7">
        <v>227</v>
      </c>
      <c r="H172" s="17"/>
      <c r="I172" s="5">
        <f t="shared" si="15"/>
        <v>0</v>
      </c>
      <c r="J172" s="6"/>
      <c r="K172" s="5">
        <f t="shared" si="17"/>
        <v>0</v>
      </c>
      <c r="L172" s="6"/>
      <c r="M172" s="5">
        <f t="shared" si="19"/>
        <v>0</v>
      </c>
      <c r="N172" s="6"/>
      <c r="O172" s="7">
        <f>G172-F172</f>
        <v>227</v>
      </c>
      <c r="P172" s="6"/>
    </row>
    <row r="173" spans="2:14" ht="12.75">
      <c r="B173" s="19"/>
      <c r="C173" s="19"/>
      <c r="D173" s="20"/>
      <c r="E173" s="20"/>
      <c r="F173" s="20"/>
      <c r="G173" s="20"/>
      <c r="I173" s="17"/>
      <c r="J173" s="18"/>
      <c r="K173" s="17"/>
      <c r="L173" s="18"/>
      <c r="M173" s="17"/>
      <c r="N173" s="18"/>
    </row>
    <row r="174" spans="2:16" ht="12.75">
      <c r="B174" s="19"/>
      <c r="C174" s="21" t="s">
        <v>137</v>
      </c>
      <c r="D174" s="22">
        <f>SUM(D5:D172)</f>
        <v>11042</v>
      </c>
      <c r="E174" s="22">
        <f>SUM(E5:E172)</f>
        <v>11634</v>
      </c>
      <c r="F174" s="22">
        <f>SUM(F5:F172)</f>
        <v>11707</v>
      </c>
      <c r="G174" s="22">
        <f>SUM(G5:G172)</f>
        <v>11961</v>
      </c>
      <c r="H174" s="1"/>
      <c r="I174" s="23">
        <f>+E174-D174</f>
        <v>592</v>
      </c>
      <c r="J174" s="24">
        <f>+I174/D174</f>
        <v>0.0536134758195979</v>
      </c>
      <c r="K174" s="23">
        <f>+F174-E174</f>
        <v>73</v>
      </c>
      <c r="L174" s="24">
        <f>+K174/E174</f>
        <v>0.006274712050885336</v>
      </c>
      <c r="M174" s="23">
        <f>+F174-D174</f>
        <v>665</v>
      </c>
      <c r="N174" s="24">
        <f>+M174/D174</f>
        <v>0.06022459699329832</v>
      </c>
      <c r="O174" s="9">
        <f t="shared" si="21"/>
        <v>254</v>
      </c>
      <c r="P174" s="11">
        <f t="shared" si="22"/>
        <v>0.02169642094473392</v>
      </c>
    </row>
    <row r="175" spans="4:14" ht="12.75">
      <c r="D175" s="9"/>
      <c r="E175" s="9"/>
      <c r="F175" s="9"/>
      <c r="G175" s="9"/>
      <c r="I175" s="17"/>
      <c r="J175" s="18"/>
      <c r="K175" s="17"/>
      <c r="L175" s="18"/>
      <c r="M175" s="17"/>
      <c r="N175" s="18"/>
    </row>
    <row r="176" spans="3:16" ht="12.75">
      <c r="C176" s="25" t="s">
        <v>142</v>
      </c>
      <c r="D176" s="30">
        <f>+D6+D7+D8+D11+D20+D21+D22+D23+D24+D42+D43+D60+D67+D69+D70</f>
        <v>7763</v>
      </c>
      <c r="E176" s="30">
        <f>+E6+E7+E8+E11+E20+E21+E22+E23+E24+E42+E43+E60+E67+E69+E70</f>
        <v>7556</v>
      </c>
      <c r="F176" s="30">
        <f>+F6+F7+F8+F11+F20+F21+F22+F23+F24+F42+F43+F60+F67+F69+F70</f>
        <v>8010</v>
      </c>
      <c r="G176" s="30">
        <f>+G6+G7+G8+G11+G20+G21+G22+G23+G24+G42+G43+G60+G67+G69+G70</f>
        <v>7975</v>
      </c>
      <c r="H176" s="25"/>
      <c r="I176" s="25">
        <f>+E176-D176</f>
        <v>-207</v>
      </c>
      <c r="J176" s="34">
        <f>+I176/D176</f>
        <v>-0.026664949117609173</v>
      </c>
      <c r="K176" s="25">
        <f>+F176-E176</f>
        <v>454</v>
      </c>
      <c r="L176" s="34">
        <f>+K176/E176</f>
        <v>0.06008470089994706</v>
      </c>
      <c r="M176" s="25">
        <f>+F176-D176</f>
        <v>247</v>
      </c>
      <c r="N176" s="34">
        <f>+M176/D176</f>
        <v>0.031817596290094036</v>
      </c>
      <c r="O176" s="33">
        <f t="shared" si="21"/>
        <v>-35</v>
      </c>
      <c r="P176" s="34">
        <f>+O176/F176</f>
        <v>-0.004369538077403246</v>
      </c>
    </row>
  </sheetData>
  <mergeCells count="2">
    <mergeCell ref="D2:F2"/>
    <mergeCell ref="I3:N3"/>
  </mergeCells>
  <printOptions/>
  <pageMargins left="0.75" right="0.75" top="1" bottom="1" header="0.5" footer="0.5"/>
  <pageSetup horizontalDpi="600" verticalDpi="600" orientation="portrait" paperSize="9" r:id="rId1"/>
  <ignoredErrors>
    <ignoredError sqref="O5:O6 O174 O176 O8:O10 O12:O16 O21:O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www.langlovagok.hu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Állománytábla</dc:title>
  <dc:subject/>
  <dc:creator/>
  <cp:keywords/>
  <dc:description/>
  <cp:lastModifiedBy>User</cp:lastModifiedBy>
  <dcterms:created xsi:type="dcterms:W3CDTF">2014-01-11T16:26:13Z</dcterms:created>
  <dcterms:modified xsi:type="dcterms:W3CDTF">2015-02-26T17:10:01Z</dcterms:modified>
  <cp:category/>
  <cp:version/>
  <cp:contentType/>
  <cp:contentStatus/>
</cp:coreProperties>
</file>